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'List1'!$A$86:$L$121</definedName>
    <definedName name="__CDS_P1_G2__">'List1'!$B$88:$L$94</definedName>
    <definedName name="__CDS_P1_G3__">'List1'!$C$90:$L$93</definedName>
    <definedName name="__CDS_P1_G4__">'List1'!$C$92:$F$92</definedName>
    <definedName name="__CDS_TP_G1__">'List1'!$A$132:$L$208</definedName>
    <definedName name="__CDS_TP_G2__">'List1'!$B$134:$L$179</definedName>
    <definedName name="__CDS_TP_G3__">'List1'!$C$136:$L$165</definedName>
    <definedName name="__CDS_TP_G4__">'List1'!$E$138:$M$138</definedName>
    <definedName name="__CDSG1__">'List1'!$A$8:$L$75</definedName>
    <definedName name="__CDSG2__">'List1'!$A$10:$L$41</definedName>
    <definedName name="__CDSG3__">'List1'!$A$12:$L$40</definedName>
    <definedName name="__CDSG4__">'List1'!$C$14:$F$14</definedName>
    <definedName name="__CDSNaslov__">'List1'!$A$1:$L$7</definedName>
    <definedName name="__CDSNaslov_p1__">'List1'!$A$84:$L$85</definedName>
    <definedName name="__CDSNaslov_TP__">'List1'!$A$130:$L$131</definedName>
    <definedName name="__CDSPR_Donos__">'List1'!$A$124:$L$125</definedName>
    <definedName name="__Main__">'List1'!$A$1:$M$211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<sst xmlns="http://schemas.openxmlformats.org/spreadsheetml/2006/main" count="284" uniqueCount="116">
  <si>
    <t>s</t>
  </si>
  <si>
    <t>11</t>
  </si>
  <si>
    <t>43</t>
  </si>
  <si>
    <t>52</t>
  </si>
  <si>
    <t>61</t>
  </si>
  <si>
    <t>022</t>
  </si>
  <si>
    <t>3111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</si>
  <si>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</si>
  <si>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</si>
  <si>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</si>
  <si>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</si>
  <si>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</si>
  <si>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</si>
  <si>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</si>
  <si>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</si>
  <si>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</si>
  <si>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</si>
  <si>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</si>
  <si>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</si>
  <si>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</si>
  <si>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</si>
  <si>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</si>
  <si>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</si>
  <si>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</si>
  <si>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</si>
  <si>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</si>
  <si>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</si>
  <si>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3292</t>
  </si>
  <si>
    <t>3293</t>
  </si>
  <si>
    <t>3294</t>
  </si>
  <si>
    <t>3296</t>
  </si>
  <si>
    <t>3299</t>
  </si>
  <si>
    <t>3431</t>
  </si>
  <si>
    <t>3433</t>
  </si>
  <si>
    <t>4221</t>
  </si>
  <si>
    <t>4223</t>
  </si>
  <si>
    <t>4241</t>
  </si>
  <si>
    <t>6341</t>
  </si>
  <si>
    <t>6526</t>
  </si>
  <si>
    <t>6631</t>
  </si>
  <si>
    <t>6711</t>
  </si>
  <si>
    <t>6712</t>
  </si>
  <si>
    <t>Plan</t>
  </si>
  <si>
    <t>suma</t>
  </si>
  <si>
    <t>Izvori</t>
  </si>
  <si>
    <t>Knjige</t>
  </si>
  <si>
    <t>Donacije</t>
  </si>
  <si>
    <t>Energija</t>
  </si>
  <si>
    <t>Ustanova</t>
  </si>
  <si>
    <t>11 (7-10)</t>
  </si>
  <si>
    <t>A78000022</t>
  </si>
  <si>
    <t>A78000122</t>
  </si>
  <si>
    <t>A78000222</t>
  </si>
  <si>
    <t>A78000422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</si>
  <si>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</si>
  <si>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</si>
  <si>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</si>
  <si>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</si>
  <si>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</si>
  <si>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</si>
  <si>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</si>
  <si>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</si>
  <si>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</si>
  <si>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</si>
  <si>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</si>
  <si>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</si>
  <si>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</si>
  <si>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Donos (planirano)</t>
  </si>
  <si>
    <t>Odnos (planirano)</t>
  </si>
  <si>
    <t>Premije osiguranja</t>
  </si>
  <si>
    <t>REBALANS RASHODA 2022</t>
  </si>
  <si>
    <t>Zakupnine i najamnine</t>
  </si>
  <si>
    <t>Iz proračuna</t>
  </si>
  <si>
    <t>Plan troškova</t>
  </si>
  <si>
    <t>Ostali nespomenuti prihodi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</si>
  <si>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</si>
  <si>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</si>
  <si>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</si>
  <si>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</si>
  <si>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</si>
  <si>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</si>
  <si>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Tiflološki muzej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</si>
  <si>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</si>
  <si>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</si>
  <si>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</si>
  <si>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</si>
  <si>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</si>
  <si>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</si>
  <si>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</si>
  <si>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</si>
  <si>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</si>
  <si>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</si>
  <si>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</si>
  <si>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</si>
  <si>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</si>
  <si>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Troškovi sudskih postupaka</t>
  </si>
  <si>
    <t>Uredska oprema i namještaj</t>
  </si>
  <si>
    <t>Plaće za posebne uvjete rada</t>
  </si>
  <si>
    <t>Plan prihoda - plan troškova</t>
  </si>
  <si>
    <t>Oprema za održavanje i zaštitu</t>
  </si>
  <si>
    <t>Usluge promidžbe i informiranja</t>
  </si>
  <si>
    <t>ADMIN. I UPRAV. Tiflološki muzej</t>
  </si>
  <si>
    <t>MUZEJI PROG.DJ. Tiflološki muzej</t>
  </si>
  <si>
    <t>Stručno usavršavanje zaposlenika</t>
  </si>
  <si>
    <t>Usluge telefona, pošte i prijevoza</t>
  </si>
  <si>
    <t>Usluge tekućeg i investicijskog održavanja</t>
  </si>
  <si>
    <t>*MUZEJI PROG.DJ. OST.IZVORI Tiflološki muzej</t>
  </si>
  <si>
    <t>ADMIN. I UPRAVLJANE OSTALI IZVORI TIFLOLOŠKI</t>
  </si>
  <si>
    <t>Naknade troškova osobama izvan radnog odnosa</t>
  </si>
  <si>
    <t>Tekuće pomoći od izvanproračunskih korisnika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</si>
  <si>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</si>
  <si>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</si>
  <si>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</si>
  <si>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</si>
  <si>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</si>
  <si>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Verzija plana: R22-1 REBALANS RASHODA 2022.  Plan prihoda: P22-1 REBALANS PRIHODA 2022.  Datum: do 12.05.2022.  Od mjeseca: 1.  Ustanova: 10022-022 Tiflološki muzej.  Bez završnih knjiženja.  Bez zaključnih stanja.  Godina: 2022.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</si>
</sst>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78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70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115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48</v>
      </c>
      <c r="B6" s="29" t="s">
        <v>87</v>
      </c>
      <c r="C6" s="29" t="s">
        <v>44</v>
      </c>
      <c r="D6" s="29" t="s">
        <v>65</v>
      </c>
      <c r="E6" s="29" t="str">
        <f>CONCATENATE("Naziv ",,D6)</f>
        <v>Naziv Konto 4. razina</v>
      </c>
      <c r="F6" s="93" t="s">
        <v>42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5</v>
      </c>
      <c r="B8" s="62" t="s">
        <v>81</v>
      </c>
      <c r="C8" s="63"/>
      <c r="D8" s="63"/>
      <c r="E8" s="63"/>
      <c r="F8" s="64">
        <f>SUBTOTAL(9,F9:F75)</f>
        <v>2822384.94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50</v>
      </c>
      <c r="C10" s="59" t="s">
        <v>101</v>
      </c>
      <c r="D10" s="60"/>
      <c r="E10" s="60"/>
      <c r="F10" s="61">
        <f>SUBTOTAL(9,F11:F41)</f>
        <v>2568806.94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72</v>
      </c>
      <c r="E12" s="114"/>
      <c r="F12" s="115">
        <f>SUBTOTAL(9,F13:F40)</f>
        <v>2568806.94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6</v>
      </c>
      <c r="E14" s="1" t="s">
        <v>88</v>
      </c>
      <c r="F14" s="5">
        <v>1641535.59</v>
      </c>
      <c r="H14" s="103"/>
      <c r="K14" s="79"/>
      <c r="L14" s="80"/>
    </row>
    <row r="15" spans="1:12" ht="15">
      <c r="A15" s="112"/>
      <c r="B15" s="112"/>
      <c r="C15" s="1"/>
      <c r="D15" s="1" t="s">
        <v>7</v>
      </c>
      <c r="E15" s="1" t="s">
        <v>97</v>
      </c>
      <c r="F15" s="5">
        <v>1608</v>
      </c>
      <c r="H15" s="103"/>
      <c r="K15" s="79"/>
      <c r="L15" s="80"/>
    </row>
    <row r="16" spans="1:12" ht="15">
      <c r="A16" s="112"/>
      <c r="B16" s="112"/>
      <c r="C16" s="1"/>
      <c r="D16" s="1" t="s">
        <v>8</v>
      </c>
      <c r="E16" s="1" t="s">
        <v>76</v>
      </c>
      <c r="F16" s="5">
        <v>61034.18</v>
      </c>
      <c r="H16" s="103"/>
      <c r="K16" s="79"/>
      <c r="L16" s="80"/>
    </row>
    <row r="17" spans="1:12" ht="15">
      <c r="A17" s="112"/>
      <c r="B17" s="112"/>
      <c r="C17" s="1"/>
      <c r="D17" s="1" t="s">
        <v>9</v>
      </c>
      <c r="E17" s="1" t="s">
        <v>91</v>
      </c>
      <c r="F17" s="5">
        <v>282409.17</v>
      </c>
      <c r="H17" s="103"/>
      <c r="K17" s="79"/>
      <c r="L17" s="80"/>
    </row>
    <row r="18" spans="1:12" ht="15">
      <c r="A18" s="112"/>
      <c r="B18" s="112"/>
      <c r="C18" s="1"/>
      <c r="D18" s="1" t="s">
        <v>10</v>
      </c>
      <c r="E18" s="1" t="s">
        <v>85</v>
      </c>
      <c r="F18" s="5">
        <v>20000</v>
      </c>
      <c r="H18" s="103"/>
      <c r="K18" s="79"/>
      <c r="L18" s="80"/>
    </row>
    <row r="19" spans="1:12" ht="15">
      <c r="A19" s="112"/>
      <c r="B19" s="112"/>
      <c r="C19" s="1"/>
      <c r="D19" s="1" t="s">
        <v>11</v>
      </c>
      <c r="E19" s="1" t="s">
        <v>110</v>
      </c>
      <c r="F19" s="5">
        <v>41220</v>
      </c>
      <c r="H19" s="103"/>
      <c r="K19" s="79"/>
      <c r="L19" s="80"/>
    </row>
    <row r="20" spans="1:12" ht="15">
      <c r="A20" s="112"/>
      <c r="B20" s="112"/>
      <c r="C20" s="1"/>
      <c r="D20" s="1" t="s">
        <v>12</v>
      </c>
      <c r="E20" s="1" t="s">
        <v>103</v>
      </c>
      <c r="F20" s="5">
        <v>9000</v>
      </c>
      <c r="H20" s="103"/>
      <c r="K20" s="79"/>
      <c r="L20" s="80"/>
    </row>
    <row r="21" spans="1:12" ht="15">
      <c r="A21" s="112"/>
      <c r="B21" s="112"/>
      <c r="C21" s="1"/>
      <c r="D21" s="1" t="s">
        <v>13</v>
      </c>
      <c r="E21" s="1" t="s">
        <v>92</v>
      </c>
      <c r="F21" s="5">
        <v>27000</v>
      </c>
      <c r="H21" s="103"/>
      <c r="K21" s="79"/>
      <c r="L21" s="80"/>
    </row>
    <row r="22" spans="1:12" ht="15">
      <c r="A22" s="112"/>
      <c r="B22" s="112"/>
      <c r="C22" s="1"/>
      <c r="D22" s="1" t="s">
        <v>14</v>
      </c>
      <c r="E22" s="1" t="s">
        <v>47</v>
      </c>
      <c r="F22" s="5">
        <v>78500</v>
      </c>
      <c r="H22" s="103"/>
      <c r="K22" s="79"/>
      <c r="L22" s="80"/>
    </row>
    <row r="23" spans="1:12" ht="15">
      <c r="A23" s="112"/>
      <c r="B23" s="112"/>
      <c r="C23" s="1"/>
      <c r="D23" s="1" t="s">
        <v>15</v>
      </c>
      <c r="E23" s="1" t="s">
        <v>111</v>
      </c>
      <c r="F23" s="5">
        <v>2000</v>
      </c>
      <c r="H23" s="103"/>
      <c r="K23" s="79"/>
      <c r="L23" s="80"/>
    </row>
    <row r="24" spans="1:12" ht="15">
      <c r="A24" s="112"/>
      <c r="B24" s="112"/>
      <c r="C24" s="1"/>
      <c r="D24" s="1" t="s">
        <v>16</v>
      </c>
      <c r="E24" s="1" t="s">
        <v>75</v>
      </c>
      <c r="F24" s="5">
        <v>3500</v>
      </c>
      <c r="H24" s="103"/>
      <c r="K24" s="79"/>
      <c r="L24" s="80"/>
    </row>
    <row r="25" spans="1:12" ht="15">
      <c r="A25" s="112"/>
      <c r="B25" s="112"/>
      <c r="C25" s="1"/>
      <c r="D25" s="1" t="s">
        <v>17</v>
      </c>
      <c r="E25" s="1" t="s">
        <v>104</v>
      </c>
      <c r="F25" s="5">
        <v>17500</v>
      </c>
      <c r="H25" s="103"/>
      <c r="K25" s="79"/>
      <c r="L25" s="80"/>
    </row>
    <row r="26" spans="1:12" ht="15">
      <c r="A26" s="112"/>
      <c r="B26" s="112"/>
      <c r="C26" s="1"/>
      <c r="D26" s="1" t="s">
        <v>18</v>
      </c>
      <c r="E26" s="1" t="s">
        <v>105</v>
      </c>
      <c r="F26" s="5">
        <v>40000</v>
      </c>
      <c r="H26" s="103"/>
      <c r="K26" s="79"/>
      <c r="L26" s="80"/>
    </row>
    <row r="27" spans="1:12" ht="15">
      <c r="A27" s="112"/>
      <c r="B27" s="112"/>
      <c r="C27" s="1"/>
      <c r="D27" s="1" t="s">
        <v>19</v>
      </c>
      <c r="E27" s="1" t="s">
        <v>100</v>
      </c>
      <c r="F27" s="5">
        <v>3000</v>
      </c>
      <c r="H27" s="103"/>
      <c r="K27" s="79"/>
      <c r="L27" s="80"/>
    </row>
    <row r="28" spans="1:12" ht="15">
      <c r="A28" s="112"/>
      <c r="B28" s="112"/>
      <c r="C28" s="1"/>
      <c r="D28" s="1" t="s">
        <v>20</v>
      </c>
      <c r="E28" s="1" t="s">
        <v>66</v>
      </c>
      <c r="F28" s="5">
        <v>16000</v>
      </c>
      <c r="H28" s="103"/>
      <c r="K28" s="79"/>
      <c r="L28" s="80"/>
    </row>
    <row r="29" spans="1:12" ht="15">
      <c r="A29" s="112"/>
      <c r="B29" s="112"/>
      <c r="C29" s="1"/>
      <c r="D29" s="1" t="s">
        <v>21</v>
      </c>
      <c r="E29" s="1" t="s">
        <v>71</v>
      </c>
      <c r="F29" s="5">
        <v>125000</v>
      </c>
      <c r="H29" s="103"/>
      <c r="K29" s="79"/>
      <c r="L29" s="80"/>
    </row>
    <row r="30" spans="1:12" ht="15">
      <c r="A30" s="112"/>
      <c r="B30" s="112"/>
      <c r="C30" s="1"/>
      <c r="D30" s="1" t="s">
        <v>23</v>
      </c>
      <c r="E30" s="1" t="s">
        <v>77</v>
      </c>
      <c r="F30" s="5">
        <v>62500</v>
      </c>
      <c r="H30" s="103"/>
      <c r="K30" s="79"/>
      <c r="L30" s="80"/>
    </row>
    <row r="31" spans="1:12" ht="15">
      <c r="A31" s="112"/>
      <c r="B31" s="112"/>
      <c r="C31" s="1"/>
      <c r="D31" s="1" t="s">
        <v>24</v>
      </c>
      <c r="E31" s="1" t="s">
        <v>80</v>
      </c>
      <c r="F31" s="5">
        <v>62000</v>
      </c>
      <c r="H31" s="103"/>
      <c r="K31" s="79"/>
      <c r="L31" s="80"/>
    </row>
    <row r="32" spans="1:12" ht="15">
      <c r="A32" s="112"/>
      <c r="B32" s="112"/>
      <c r="C32" s="1"/>
      <c r="D32" s="1" t="s">
        <v>25</v>
      </c>
      <c r="E32" s="1" t="s">
        <v>61</v>
      </c>
      <c r="F32" s="5">
        <v>35000</v>
      </c>
      <c r="H32" s="103"/>
      <c r="K32" s="79"/>
      <c r="L32" s="80"/>
    </row>
    <row r="33" spans="1:12" ht="15">
      <c r="A33" s="112"/>
      <c r="B33" s="112"/>
      <c r="C33" s="1"/>
      <c r="D33" s="1" t="s">
        <v>27</v>
      </c>
      <c r="E33" s="1" t="s">
        <v>69</v>
      </c>
      <c r="F33" s="5">
        <v>5000</v>
      </c>
      <c r="H33" s="103"/>
      <c r="K33" s="79"/>
      <c r="L33" s="80"/>
    </row>
    <row r="34" spans="1:12" ht="15">
      <c r="A34" s="112"/>
      <c r="B34" s="112"/>
      <c r="C34" s="1"/>
      <c r="D34" s="1" t="s">
        <v>28</v>
      </c>
      <c r="E34" s="1" t="s">
        <v>63</v>
      </c>
      <c r="F34" s="5">
        <v>4000</v>
      </c>
      <c r="H34" s="103"/>
      <c r="K34" s="79"/>
      <c r="L34" s="80"/>
    </row>
    <row r="35" spans="1:12" ht="15">
      <c r="A35" s="112"/>
      <c r="B35" s="112"/>
      <c r="C35" s="1"/>
      <c r="D35" s="1" t="s">
        <v>29</v>
      </c>
      <c r="E35" s="1" t="s">
        <v>83</v>
      </c>
      <c r="F35" s="5">
        <v>1000</v>
      </c>
      <c r="H35" s="103"/>
      <c r="K35" s="79"/>
      <c r="L35" s="80"/>
    </row>
    <row r="36" spans="1:12" ht="15">
      <c r="A36" s="112"/>
      <c r="B36" s="112"/>
      <c r="C36" s="1"/>
      <c r="D36" s="1" t="s">
        <v>30</v>
      </c>
      <c r="E36" s="1" t="s">
        <v>95</v>
      </c>
      <c r="F36" s="5">
        <v>8000</v>
      </c>
      <c r="H36" s="103"/>
      <c r="K36" s="79"/>
      <c r="L36" s="80"/>
    </row>
    <row r="37" spans="1:12" ht="15">
      <c r="A37" s="112"/>
      <c r="B37" s="112"/>
      <c r="C37" s="1"/>
      <c r="D37" s="1" t="s">
        <v>31</v>
      </c>
      <c r="E37" s="1" t="s">
        <v>86</v>
      </c>
      <c r="F37" s="5">
        <v>1000</v>
      </c>
      <c r="H37" s="103"/>
      <c r="K37" s="79"/>
      <c r="L37" s="80"/>
    </row>
    <row r="38" spans="1:12" ht="15">
      <c r="A38" s="112"/>
      <c r="B38" s="112"/>
      <c r="C38" s="1"/>
      <c r="D38" s="1" t="s">
        <v>32</v>
      </c>
      <c r="E38" s="1" t="s">
        <v>90</v>
      </c>
      <c r="F38" s="5">
        <v>3000</v>
      </c>
      <c r="H38" s="103"/>
      <c r="K38" s="79"/>
      <c r="L38" s="80"/>
    </row>
    <row r="39" spans="1:12" ht="15">
      <c r="A39" s="112"/>
      <c r="B39" s="112"/>
      <c r="C39" s="1"/>
      <c r="D39" s="1" t="s">
        <v>33</v>
      </c>
      <c r="E39" s="1" t="s">
        <v>64</v>
      </c>
      <c r="F39" s="5">
        <v>18000</v>
      </c>
      <c r="H39" s="103"/>
      <c r="K39" s="79"/>
      <c r="L39" s="80"/>
    </row>
    <row r="40" spans="1:12" ht="15" hidden="1">
      <c r="A40" s="112"/>
      <c r="B40" s="112"/>
      <c r="C40" s="1">
        <v>3</v>
      </c>
      <c r="D40" s="1"/>
      <c r="E40" s="1"/>
      <c r="F40" s="5"/>
      <c r="H40" s="103"/>
      <c r="K40" s="79"/>
      <c r="L40" s="80"/>
    </row>
    <row r="41" spans="1:12" ht="19.5" customHeight="1" hidden="1">
      <c r="A41" s="2"/>
      <c r="B41" s="2"/>
      <c r="C41" s="2">
        <v>2</v>
      </c>
      <c r="D41" s="2"/>
      <c r="E41" s="2"/>
      <c r="F41" s="4"/>
      <c r="H41" s="104"/>
      <c r="K41" s="81"/>
      <c r="L41" s="82"/>
    </row>
    <row r="42" spans="1:12" ht="23.25" customHeight="1">
      <c r="A42" s="33"/>
      <c r="B42" s="59" t="s">
        <v>51</v>
      </c>
      <c r="C42" s="59" t="s">
        <v>102</v>
      </c>
      <c r="D42" s="60"/>
      <c r="E42" s="60"/>
      <c r="F42" s="61">
        <f>SUBTOTAL(9,F43:F55)</f>
        <v>209474</v>
      </c>
      <c r="H42" s="101"/>
      <c r="K42" s="77"/>
      <c r="L42" s="78"/>
    </row>
    <row r="43" spans="1:12" ht="30" customHeight="1" hidden="1">
      <c r="A43" s="33"/>
      <c r="B43" s="34"/>
      <c r="C43" s="7"/>
      <c r="D43" s="7"/>
      <c r="E43" s="7"/>
      <c r="F43" s="11"/>
      <c r="H43" s="102"/>
      <c r="K43" s="71"/>
      <c r="L43" s="72"/>
    </row>
    <row r="44" spans="1:12" ht="15">
      <c r="A44" s="33"/>
      <c r="B44" s="33"/>
      <c r="C44" s="113" t="s">
        <v>1</v>
      </c>
      <c r="D44" s="113" t="s">
        <v>72</v>
      </c>
      <c r="E44" s="114"/>
      <c r="F44" s="115">
        <f>SUBTOTAL(9,F45:F54)</f>
        <v>209474</v>
      </c>
      <c r="H44" s="103"/>
      <c r="K44" s="79"/>
      <c r="L44" s="80"/>
    </row>
    <row r="45" spans="1:12" ht="15" hidden="1">
      <c r="A45" s="112"/>
      <c r="B45" s="112"/>
      <c r="C45" s="1"/>
      <c r="D45" s="1"/>
      <c r="E45" s="1"/>
      <c r="F45" s="5"/>
      <c r="H45" s="103"/>
      <c r="K45" s="79"/>
      <c r="L45" s="80"/>
    </row>
    <row r="46" spans="1:12" ht="15">
      <c r="A46" s="112"/>
      <c r="B46" s="112"/>
      <c r="C46" s="1"/>
      <c r="D46" s="1" t="s">
        <v>13</v>
      </c>
      <c r="E46" s="1" t="s">
        <v>92</v>
      </c>
      <c r="F46" s="5">
        <v>1000</v>
      </c>
      <c r="H46" s="103"/>
      <c r="K46" s="79"/>
      <c r="L46" s="80"/>
    </row>
    <row r="47" spans="1:12" ht="15">
      <c r="A47" s="112"/>
      <c r="B47" s="112"/>
      <c r="C47" s="1"/>
      <c r="D47" s="1" t="s">
        <v>23</v>
      </c>
      <c r="E47" s="1" t="s">
        <v>77</v>
      </c>
      <c r="F47" s="5">
        <v>53076</v>
      </c>
      <c r="H47" s="103"/>
      <c r="K47" s="79"/>
      <c r="L47" s="80"/>
    </row>
    <row r="48" spans="1:12" ht="15">
      <c r="A48" s="112"/>
      <c r="B48" s="112"/>
      <c r="C48" s="1"/>
      <c r="D48" s="1" t="s">
        <v>24</v>
      </c>
      <c r="E48" s="1" t="s">
        <v>80</v>
      </c>
      <c r="F48" s="5">
        <v>10000</v>
      </c>
      <c r="H48" s="103"/>
      <c r="K48" s="79"/>
      <c r="L48" s="80"/>
    </row>
    <row r="49" spans="1:12" ht="15">
      <c r="A49" s="112"/>
      <c r="B49" s="112"/>
      <c r="C49" s="1"/>
      <c r="D49" s="1" t="s">
        <v>25</v>
      </c>
      <c r="E49" s="1" t="s">
        <v>61</v>
      </c>
      <c r="F49" s="5">
        <v>81716</v>
      </c>
      <c r="H49" s="103"/>
      <c r="K49" s="79"/>
      <c r="L49" s="80"/>
    </row>
    <row r="50" spans="1:12" ht="15">
      <c r="A50" s="112"/>
      <c r="B50" s="112"/>
      <c r="C50" s="1"/>
      <c r="D50" s="1" t="s">
        <v>26</v>
      </c>
      <c r="E50" s="1" t="s">
        <v>108</v>
      </c>
      <c r="F50" s="5">
        <v>7052</v>
      </c>
      <c r="H50" s="103"/>
      <c r="K50" s="79"/>
      <c r="L50" s="80"/>
    </row>
    <row r="51" spans="1:12" ht="15">
      <c r="A51" s="112"/>
      <c r="B51" s="112"/>
      <c r="C51" s="1"/>
      <c r="D51" s="1" t="s">
        <v>34</v>
      </c>
      <c r="E51" s="1" t="s">
        <v>96</v>
      </c>
      <c r="F51" s="5">
        <v>25566</v>
      </c>
      <c r="H51" s="103"/>
      <c r="K51" s="79"/>
      <c r="L51" s="80"/>
    </row>
    <row r="52" spans="1:12" ht="15">
      <c r="A52" s="112"/>
      <c r="B52" s="112"/>
      <c r="C52" s="1"/>
      <c r="D52" s="1" t="s">
        <v>35</v>
      </c>
      <c r="E52" s="1" t="s">
        <v>99</v>
      </c>
      <c r="F52" s="5">
        <v>28203</v>
      </c>
      <c r="H52" s="103"/>
      <c r="K52" s="79"/>
      <c r="L52" s="80"/>
    </row>
    <row r="53" spans="1:12" ht="15">
      <c r="A53" s="112"/>
      <c r="B53" s="112"/>
      <c r="C53" s="1"/>
      <c r="D53" s="1" t="s">
        <v>36</v>
      </c>
      <c r="E53" s="1" t="s">
        <v>45</v>
      </c>
      <c r="F53" s="5">
        <v>2861</v>
      </c>
      <c r="H53" s="103"/>
      <c r="K53" s="79"/>
      <c r="L53" s="80"/>
    </row>
    <row r="54" spans="1:12" ht="15" hidden="1">
      <c r="A54" s="112"/>
      <c r="B54" s="112"/>
      <c r="C54" s="1">
        <v>3</v>
      </c>
      <c r="D54" s="1"/>
      <c r="E54" s="1"/>
      <c r="F54" s="5"/>
      <c r="H54" s="103"/>
      <c r="K54" s="79"/>
      <c r="L54" s="80"/>
    </row>
    <row r="55" spans="1:12" ht="19.5" customHeight="1" hidden="1">
      <c r="A55" s="2"/>
      <c r="B55" s="2"/>
      <c r="C55" s="2">
        <v>2</v>
      </c>
      <c r="D55" s="2"/>
      <c r="E55" s="2"/>
      <c r="F55" s="4"/>
      <c r="H55" s="104"/>
      <c r="K55" s="81"/>
      <c r="L55" s="82"/>
    </row>
    <row r="56" spans="1:12" ht="23.25" customHeight="1">
      <c r="A56" s="33"/>
      <c r="B56" s="59" t="s">
        <v>52</v>
      </c>
      <c r="C56" s="59" t="s">
        <v>107</v>
      </c>
      <c r="D56" s="60"/>
      <c r="E56" s="60"/>
      <c r="F56" s="61">
        <f>SUBTOTAL(9,F57:F64)</f>
        <v>40000</v>
      </c>
      <c r="H56" s="101"/>
      <c r="K56" s="77"/>
      <c r="L56" s="78"/>
    </row>
    <row r="57" spans="1:12" ht="30" customHeight="1" hidden="1">
      <c r="A57" s="33"/>
      <c r="B57" s="34"/>
      <c r="C57" s="7"/>
      <c r="D57" s="7"/>
      <c r="E57" s="7"/>
      <c r="F57" s="11"/>
      <c r="H57" s="102"/>
      <c r="K57" s="71"/>
      <c r="L57" s="72"/>
    </row>
    <row r="58" spans="1:12" ht="15">
      <c r="A58" s="33"/>
      <c r="B58" s="33"/>
      <c r="C58" s="113" t="s">
        <v>2</v>
      </c>
      <c r="D58" s="113" t="s">
        <v>62</v>
      </c>
      <c r="E58" s="114"/>
      <c r="F58" s="115">
        <f>SUBTOTAL(9,F59:F63)</f>
        <v>40000</v>
      </c>
      <c r="H58" s="103"/>
      <c r="K58" s="79"/>
      <c r="L58" s="80"/>
    </row>
    <row r="59" spans="1:12" ht="15" hidden="1">
      <c r="A59" s="112"/>
      <c r="B59" s="112"/>
      <c r="C59" s="1"/>
      <c r="D59" s="1"/>
      <c r="E59" s="1"/>
      <c r="F59" s="5"/>
      <c r="H59" s="103"/>
      <c r="K59" s="79"/>
      <c r="L59" s="80"/>
    </row>
    <row r="60" spans="1:12" ht="15">
      <c r="A60" s="112"/>
      <c r="B60" s="112"/>
      <c r="C60" s="1"/>
      <c r="D60" s="1" t="s">
        <v>18</v>
      </c>
      <c r="E60" s="1" t="s">
        <v>105</v>
      </c>
      <c r="F60" s="5">
        <v>20000</v>
      </c>
      <c r="H60" s="103"/>
      <c r="K60" s="79"/>
      <c r="L60" s="80"/>
    </row>
    <row r="61" spans="1:12" ht="15">
      <c r="A61" s="112"/>
      <c r="B61" s="112"/>
      <c r="C61" s="1"/>
      <c r="D61" s="1" t="s">
        <v>22</v>
      </c>
      <c r="E61" s="1" t="s">
        <v>82</v>
      </c>
      <c r="F61" s="5">
        <v>3500</v>
      </c>
      <c r="H61" s="103"/>
      <c r="K61" s="79"/>
      <c r="L61" s="80"/>
    </row>
    <row r="62" spans="1:12" ht="15">
      <c r="A62" s="112"/>
      <c r="B62" s="112"/>
      <c r="C62" s="1"/>
      <c r="D62" s="1" t="s">
        <v>25</v>
      </c>
      <c r="E62" s="1" t="s">
        <v>61</v>
      </c>
      <c r="F62" s="5">
        <v>16500</v>
      </c>
      <c r="H62" s="103"/>
      <c r="K62" s="79"/>
      <c r="L62" s="80"/>
    </row>
    <row r="63" spans="1:12" ht="15" hidden="1">
      <c r="A63" s="112"/>
      <c r="B63" s="112"/>
      <c r="C63" s="1">
        <v>3</v>
      </c>
      <c r="D63" s="1"/>
      <c r="E63" s="1"/>
      <c r="F63" s="5"/>
      <c r="H63" s="103"/>
      <c r="K63" s="79"/>
      <c r="L63" s="80"/>
    </row>
    <row r="64" spans="1:12" ht="19.5" customHeight="1" hidden="1">
      <c r="A64" s="2"/>
      <c r="B64" s="2"/>
      <c r="C64" s="2">
        <v>2</v>
      </c>
      <c r="D64" s="2"/>
      <c r="E64" s="2"/>
      <c r="F64" s="4"/>
      <c r="H64" s="104"/>
      <c r="K64" s="81"/>
      <c r="L64" s="82"/>
    </row>
    <row r="65" spans="1:12" ht="23.25" customHeight="1">
      <c r="A65" s="33"/>
      <c r="B65" s="59" t="s">
        <v>53</v>
      </c>
      <c r="C65" s="59" t="s">
        <v>106</v>
      </c>
      <c r="D65" s="60"/>
      <c r="E65" s="60"/>
      <c r="F65" s="61">
        <f>SUBTOTAL(9,F66:F74)</f>
        <v>4104</v>
      </c>
      <c r="H65" s="101"/>
      <c r="K65" s="77"/>
      <c r="L65" s="78"/>
    </row>
    <row r="66" spans="1:12" ht="30" customHeight="1" hidden="1">
      <c r="A66" s="33"/>
      <c r="B66" s="34"/>
      <c r="C66" s="7"/>
      <c r="D66" s="7"/>
      <c r="E66" s="7"/>
      <c r="F66" s="11"/>
      <c r="H66" s="102"/>
      <c r="K66" s="71"/>
      <c r="L66" s="72"/>
    </row>
    <row r="67" spans="1:12" ht="15">
      <c r="A67" s="33"/>
      <c r="B67" s="33"/>
      <c r="C67" s="113" t="s">
        <v>4</v>
      </c>
      <c r="D67" s="113" t="s">
        <v>46</v>
      </c>
      <c r="E67" s="114"/>
      <c r="F67" s="115">
        <f>SUBTOTAL(9,F68:F73)</f>
        <v>4104</v>
      </c>
      <c r="H67" s="103"/>
      <c r="K67" s="79"/>
      <c r="L67" s="80"/>
    </row>
    <row r="68" spans="1:12" ht="15" hidden="1">
      <c r="A68" s="112"/>
      <c r="B68" s="112"/>
      <c r="C68" s="1"/>
      <c r="D68" s="1"/>
      <c r="E68" s="1"/>
      <c r="F68" s="5"/>
      <c r="H68" s="103"/>
      <c r="K68" s="79"/>
      <c r="L68" s="80"/>
    </row>
    <row r="69" spans="1:12" ht="15">
      <c r="A69" s="112"/>
      <c r="B69" s="112"/>
      <c r="C69" s="1"/>
      <c r="D69" s="1" t="s">
        <v>13</v>
      </c>
      <c r="E69" s="1" t="s">
        <v>92</v>
      </c>
      <c r="F69" s="5">
        <v>1000</v>
      </c>
      <c r="H69" s="103"/>
      <c r="K69" s="79"/>
      <c r="L69" s="80"/>
    </row>
    <row r="70" spans="1:12" ht="15">
      <c r="A70" s="112"/>
      <c r="B70" s="112"/>
      <c r="C70" s="1"/>
      <c r="D70" s="1" t="s">
        <v>23</v>
      </c>
      <c r="E70" s="1" t="s">
        <v>77</v>
      </c>
      <c r="F70" s="5">
        <v>1209</v>
      </c>
      <c r="H70" s="103"/>
      <c r="K70" s="79"/>
      <c r="L70" s="80"/>
    </row>
    <row r="71" spans="1:12" ht="15">
      <c r="A71" s="112"/>
      <c r="B71" s="112"/>
      <c r="C71" s="1"/>
      <c r="D71" s="1" t="s">
        <v>25</v>
      </c>
      <c r="E71" s="1" t="s">
        <v>61</v>
      </c>
      <c r="F71" s="5">
        <v>895</v>
      </c>
      <c r="H71" s="103"/>
      <c r="K71" s="79"/>
      <c r="L71" s="80"/>
    </row>
    <row r="72" spans="1:12" ht="15">
      <c r="A72" s="112"/>
      <c r="B72" s="112"/>
      <c r="C72" s="1"/>
      <c r="D72" s="1" t="s">
        <v>29</v>
      </c>
      <c r="E72" s="1" t="s">
        <v>83</v>
      </c>
      <c r="F72" s="5">
        <v>1000</v>
      </c>
      <c r="H72" s="103"/>
      <c r="K72" s="79"/>
      <c r="L72" s="80"/>
    </row>
    <row r="73" spans="1:12" ht="15" hidden="1">
      <c r="A73" s="112"/>
      <c r="B73" s="112"/>
      <c r="C73" s="1">
        <v>3</v>
      </c>
      <c r="D73" s="1"/>
      <c r="E73" s="1"/>
      <c r="F73" s="5"/>
      <c r="H73" s="103"/>
      <c r="K73" s="79"/>
      <c r="L73" s="80"/>
    </row>
    <row r="74" spans="1:12" ht="19.5" customHeight="1" hidden="1">
      <c r="A74" s="2"/>
      <c r="B74" s="2"/>
      <c r="C74" s="2">
        <v>2</v>
      </c>
      <c r="D74" s="2"/>
      <c r="E74" s="2"/>
      <c r="F74" s="4"/>
      <c r="H74" s="104"/>
      <c r="K74" s="81"/>
      <c r="L74" s="82"/>
    </row>
    <row r="75" spans="1:12" ht="15" hidden="1">
      <c r="A75" s="2"/>
      <c r="B75" s="2"/>
      <c r="C75" s="2">
        <v>1</v>
      </c>
      <c r="D75" s="2"/>
      <c r="E75" s="2"/>
      <c r="F75" s="4"/>
      <c r="H75" s="104"/>
      <c r="K75" s="81"/>
      <c r="L75" s="82"/>
    </row>
    <row r="76" spans="1:12" ht="15" hidden="1">
      <c r="A76" s="2"/>
      <c r="B76" s="2"/>
      <c r="C76" s="2" t="s">
        <v>43</v>
      </c>
      <c r="D76" s="2"/>
      <c r="E76" s="2"/>
      <c r="F76" s="4"/>
      <c r="H76" s="104"/>
      <c r="K76" s="81"/>
      <c r="L76" s="82"/>
    </row>
    <row r="77" spans="1:12" ht="27.75" customHeight="1">
      <c r="A77" s="8" t="s">
        <v>54</v>
      </c>
      <c r="B77" s="8"/>
      <c r="C77" s="8"/>
      <c r="D77" s="8"/>
      <c r="E77" s="8"/>
      <c r="F77" s="9">
        <f>SUBTOTAL(9,F14:F76)</f>
        <v>2822384.94</v>
      </c>
      <c r="H77" s="75"/>
      <c r="K77" s="75"/>
      <c r="L77" s="76"/>
    </row>
    <row r="78" spans="1:12" ht="15">
      <c r="A78" s="2"/>
      <c r="B78" s="2"/>
      <c r="C78" s="2"/>
      <c r="D78" s="2"/>
      <c r="E78" s="2"/>
      <c r="F78" s="2"/>
      <c r="H78" s="20"/>
      <c r="K78" s="83"/>
      <c r="L78" s="83"/>
    </row>
    <row r="79" spans="8:12" ht="15">
      <c r="H79" s="105"/>
      <c r="K79" s="84"/>
      <c r="L79" s="84"/>
    </row>
    <row r="80" spans="8:12" ht="15">
      <c r="H80" s="105"/>
      <c r="K80" s="84"/>
      <c r="L80" s="84"/>
    </row>
    <row r="81" spans="1:12" ht="15">
      <c r="A81" s="2"/>
      <c r="B81" s="2"/>
      <c r="C81" s="2"/>
      <c r="D81" s="2"/>
      <c r="E81" s="2"/>
      <c r="F81" s="2"/>
      <c r="H81" s="20"/>
      <c r="K81" s="83"/>
      <c r="L81" s="83"/>
    </row>
    <row r="82" spans="8:12" ht="15">
      <c r="H82" s="105"/>
      <c r="K82" s="84"/>
      <c r="L82" s="84"/>
    </row>
    <row r="83" spans="1:12" ht="30" customHeight="1">
      <c r="A83" s="28" t="s">
        <v>56</v>
      </c>
      <c r="H83" s="105"/>
      <c r="K83" s="84"/>
      <c r="L83" s="84"/>
    </row>
    <row r="84" spans="1:12" ht="62.25" customHeight="1">
      <c r="A84" s="46" t="s">
        <v>48</v>
      </c>
      <c r="B84" s="47" t="s">
        <v>87</v>
      </c>
      <c r="C84" s="47" t="s">
        <v>44</v>
      </c>
      <c r="D84" s="47" t="s">
        <v>65</v>
      </c>
      <c r="E84" s="47" t="str">
        <f>CONCATENATE("Naziv"," ",D84)</f>
        <v>Naziv Konto 4. razina</v>
      </c>
      <c r="F84" s="48" t="s">
        <v>42</v>
      </c>
      <c r="H84" s="95"/>
      <c r="K84" s="95"/>
      <c r="L84" s="95"/>
    </row>
    <row r="85" spans="1:12" ht="10.5" customHeight="1">
      <c r="A85" s="49">
        <v>1</v>
      </c>
      <c r="B85" s="50">
        <v>2</v>
      </c>
      <c r="C85" s="51">
        <v>3</v>
      </c>
      <c r="D85" s="51">
        <v>4</v>
      </c>
      <c r="E85" s="51">
        <v>6</v>
      </c>
      <c r="F85" s="52">
        <v>6</v>
      </c>
      <c r="H85" s="97"/>
      <c r="K85" s="97"/>
      <c r="L85" s="97"/>
    </row>
    <row r="86" spans="1:12" ht="15.75">
      <c r="A86" s="42" t="s">
        <v>5</v>
      </c>
      <c r="B86" s="43" t="s">
        <v>81</v>
      </c>
      <c r="C86" s="16"/>
      <c r="D86" s="16"/>
      <c r="E86" s="16"/>
      <c r="F86" s="17">
        <f>SUBTOTAL(9,F87:F121)</f>
        <v>2917887.45</v>
      </c>
      <c r="H86" s="106"/>
      <c r="K86" s="85"/>
      <c r="L86" s="78"/>
    </row>
    <row r="87" spans="1:12" ht="15.75" hidden="1">
      <c r="A87" s="37"/>
      <c r="B87" s="41"/>
      <c r="C87" s="18"/>
      <c r="D87" s="18"/>
      <c r="E87" s="18"/>
      <c r="F87" s="19"/>
      <c r="H87" s="19"/>
      <c r="K87" s="86"/>
      <c r="L87" s="87"/>
    </row>
    <row r="88" spans="1:12" ht="15">
      <c r="A88" s="38"/>
      <c r="B88" s="21" t="s">
        <v>50</v>
      </c>
      <c r="C88" s="21" t="s">
        <v>101</v>
      </c>
      <c r="D88" s="21"/>
      <c r="E88" s="22"/>
      <c r="F88" s="23">
        <f>SUBTOTAL(9,F89:F94)</f>
        <v>2568806.94</v>
      </c>
      <c r="H88" s="107"/>
      <c r="K88" s="88"/>
      <c r="L88" s="89"/>
    </row>
    <row r="89" spans="1:12" ht="15" hidden="1">
      <c r="A89" s="39"/>
      <c r="B89" s="39"/>
      <c r="C89" s="20"/>
      <c r="D89" s="20"/>
      <c r="E89" s="20"/>
      <c r="F89" s="24"/>
      <c r="H89" s="24"/>
      <c r="K89" s="90"/>
      <c r="L89" s="82"/>
    </row>
    <row r="90" spans="1:12" ht="15">
      <c r="A90" s="38"/>
      <c r="B90" s="40"/>
      <c r="C90" s="117" t="s">
        <v>1</v>
      </c>
      <c r="D90" s="117" t="s">
        <v>72</v>
      </c>
      <c r="E90" s="117"/>
      <c r="F90" s="118">
        <f>SUBTOTAL(9,F91:F93)</f>
        <v>2568806.94</v>
      </c>
      <c r="H90" s="27"/>
      <c r="K90" s="27"/>
      <c r="L90" s="58"/>
    </row>
    <row r="91" spans="1:12" ht="15" hidden="1">
      <c r="A91" s="116"/>
      <c r="B91" s="83"/>
      <c r="C91" s="26"/>
      <c r="D91" s="26"/>
      <c r="E91" s="26"/>
      <c r="F91" s="27"/>
      <c r="H91" s="27"/>
      <c r="K91" s="27"/>
      <c r="L91" s="58"/>
    </row>
    <row r="92" spans="1:12" ht="15">
      <c r="A92" s="116"/>
      <c r="B92" s="83"/>
      <c r="C92" s="26"/>
      <c r="D92" s="119" t="s">
        <v>40</v>
      </c>
      <c r="E92" s="119" t="s">
        <v>112</v>
      </c>
      <c r="F92" s="79">
        <v>2568806.94</v>
      </c>
      <c r="H92" s="27"/>
      <c r="K92" s="27"/>
      <c r="L92" s="58"/>
    </row>
    <row r="93" spans="1:12" ht="15" hidden="1">
      <c r="A93" s="116"/>
      <c r="B93" s="83"/>
      <c r="C93" s="26">
        <v>3</v>
      </c>
      <c r="D93" s="26"/>
      <c r="E93" s="26"/>
      <c r="F93" s="27"/>
      <c r="H93" s="27"/>
      <c r="K93" s="27"/>
      <c r="L93" s="58"/>
    </row>
    <row r="94" spans="3:12" ht="15" hidden="1">
      <c r="C94">
        <v>2</v>
      </c>
      <c r="F94" s="25"/>
      <c r="H94" s="108"/>
      <c r="K94" s="91"/>
      <c r="L94" s="92"/>
    </row>
    <row r="95" spans="1:12" ht="15">
      <c r="A95" s="38"/>
      <c r="B95" s="21" t="s">
        <v>51</v>
      </c>
      <c r="C95" s="21" t="s">
        <v>102</v>
      </c>
      <c r="D95" s="21"/>
      <c r="E95" s="22"/>
      <c r="F95" s="23">
        <f>SUBTOTAL(9,F96:F102)</f>
        <v>209474</v>
      </c>
      <c r="H95" s="107"/>
      <c r="K95" s="88"/>
      <c r="L95" s="89"/>
    </row>
    <row r="96" spans="1:12" ht="15" hidden="1">
      <c r="A96" s="39"/>
      <c r="B96" s="39"/>
      <c r="C96" s="20"/>
      <c r="D96" s="20"/>
      <c r="E96" s="20"/>
      <c r="F96" s="24"/>
      <c r="H96" s="24"/>
      <c r="K96" s="90"/>
      <c r="L96" s="82"/>
    </row>
    <row r="97" spans="1:12" ht="15">
      <c r="A97" s="38"/>
      <c r="B97" s="40"/>
      <c r="C97" s="117" t="s">
        <v>1</v>
      </c>
      <c r="D97" s="117" t="s">
        <v>72</v>
      </c>
      <c r="E97" s="117"/>
      <c r="F97" s="118">
        <f>SUBTOTAL(9,F98:F101)</f>
        <v>209474</v>
      </c>
      <c r="H97" s="27"/>
      <c r="K97" s="27"/>
      <c r="L97" s="58"/>
    </row>
    <row r="98" spans="1:12" ht="15" hidden="1">
      <c r="A98" s="116"/>
      <c r="B98" s="83"/>
      <c r="C98" s="26"/>
      <c r="D98" s="26"/>
      <c r="E98" s="26"/>
      <c r="F98" s="27"/>
      <c r="H98" s="27"/>
      <c r="K98" s="27"/>
      <c r="L98" s="58"/>
    </row>
    <row r="99" spans="1:12" ht="15">
      <c r="A99" s="116"/>
      <c r="B99" s="83"/>
      <c r="C99" s="26"/>
      <c r="D99" s="119" t="s">
        <v>40</v>
      </c>
      <c r="E99" s="119" t="s">
        <v>112</v>
      </c>
      <c r="F99" s="79">
        <v>152844</v>
      </c>
      <c r="H99" s="27"/>
      <c r="K99" s="27"/>
      <c r="L99" s="58"/>
    </row>
    <row r="100" spans="1:12" ht="15">
      <c r="A100" s="116"/>
      <c r="B100" s="83"/>
      <c r="C100" s="26"/>
      <c r="D100" s="119" t="s">
        <v>41</v>
      </c>
      <c r="E100" s="119" t="s">
        <v>114</v>
      </c>
      <c r="F100" s="79">
        <v>56630</v>
      </c>
      <c r="H100" s="27"/>
      <c r="K100" s="27"/>
      <c r="L100" s="58"/>
    </row>
    <row r="101" spans="1:12" ht="15" hidden="1">
      <c r="A101" s="116"/>
      <c r="B101" s="83"/>
      <c r="C101" s="26">
        <v>3</v>
      </c>
      <c r="D101" s="26"/>
      <c r="E101" s="26"/>
      <c r="F101" s="27"/>
      <c r="H101" s="27"/>
      <c r="K101" s="27"/>
      <c r="L101" s="58"/>
    </row>
    <row r="102" spans="3:12" ht="15" hidden="1">
      <c r="C102">
        <v>2</v>
      </c>
      <c r="F102" s="25"/>
      <c r="H102" s="108"/>
      <c r="K102" s="91"/>
      <c r="L102" s="92"/>
    </row>
    <row r="103" spans="1:12" ht="15">
      <c r="A103" s="38"/>
      <c r="B103" s="21" t="s">
        <v>52</v>
      </c>
      <c r="C103" s="21" t="s">
        <v>107</v>
      </c>
      <c r="D103" s="21"/>
      <c r="E103" s="22"/>
      <c r="F103" s="23">
        <f>SUBTOTAL(9,F104:F113)</f>
        <v>135502.51</v>
      </c>
      <c r="H103" s="107"/>
      <c r="K103" s="88"/>
      <c r="L103" s="89"/>
    </row>
    <row r="104" spans="1:12" ht="15" hidden="1">
      <c r="A104" s="39"/>
      <c r="B104" s="39"/>
      <c r="C104" s="20"/>
      <c r="D104" s="20"/>
      <c r="E104" s="20"/>
      <c r="F104" s="24"/>
      <c r="H104" s="24"/>
      <c r="K104" s="90"/>
      <c r="L104" s="82"/>
    </row>
    <row r="105" spans="1:12" ht="15">
      <c r="A105" s="38"/>
      <c r="B105" s="40"/>
      <c r="C105" s="117" t="s">
        <v>2</v>
      </c>
      <c r="D105" s="117" t="s">
        <v>62</v>
      </c>
      <c r="E105" s="117"/>
      <c r="F105" s="118">
        <f>SUBTOTAL(9,F106:F108)</f>
        <v>20062.1</v>
      </c>
      <c r="H105" s="27"/>
      <c r="K105" s="27"/>
      <c r="L105" s="58"/>
    </row>
    <row r="106" spans="1:12" ht="15" hidden="1">
      <c r="A106" s="116"/>
      <c r="B106" s="83"/>
      <c r="C106" s="26"/>
      <c r="D106" s="26"/>
      <c r="E106" s="26"/>
      <c r="F106" s="27"/>
      <c r="H106" s="27"/>
      <c r="K106" s="27"/>
      <c r="L106" s="58"/>
    </row>
    <row r="107" spans="1:12" ht="15">
      <c r="A107" s="116"/>
      <c r="B107" s="83"/>
      <c r="C107" s="26"/>
      <c r="D107" s="119" t="s">
        <v>38</v>
      </c>
      <c r="E107" s="119" t="s">
        <v>74</v>
      </c>
      <c r="F107" s="79">
        <v>20062.1</v>
      </c>
      <c r="H107" s="27"/>
      <c r="K107" s="27"/>
      <c r="L107" s="58"/>
    </row>
    <row r="108" spans="1:12" ht="15" hidden="1">
      <c r="A108" s="116"/>
      <c r="B108" s="83"/>
      <c r="C108" s="26">
        <v>3</v>
      </c>
      <c r="D108" s="26"/>
      <c r="E108" s="26"/>
      <c r="F108" s="27"/>
      <c r="H108" s="27"/>
      <c r="K108" s="27"/>
      <c r="L108" s="58"/>
    </row>
    <row r="109" spans="1:12" ht="15">
      <c r="A109" s="38"/>
      <c r="B109" s="40"/>
      <c r="C109" s="117" t="s">
        <v>3</v>
      </c>
      <c r="D109" s="117" t="s">
        <v>89</v>
      </c>
      <c r="E109" s="117"/>
      <c r="F109" s="118">
        <f>SUBTOTAL(9,F110:F112)</f>
        <v>115440.41</v>
      </c>
      <c r="H109" s="27"/>
      <c r="K109" s="27"/>
      <c r="L109" s="58"/>
    </row>
    <row r="110" spans="1:12" ht="15" hidden="1">
      <c r="A110" s="116"/>
      <c r="B110" s="83"/>
      <c r="C110" s="26"/>
      <c r="D110" s="26"/>
      <c r="E110" s="26"/>
      <c r="F110" s="27"/>
      <c r="H110" s="27"/>
      <c r="K110" s="27"/>
      <c r="L110" s="58"/>
    </row>
    <row r="111" spans="1:12" ht="15">
      <c r="A111" s="116"/>
      <c r="B111" s="83"/>
      <c r="C111" s="26"/>
      <c r="D111" s="119" t="s">
        <v>37</v>
      </c>
      <c r="E111" s="119" t="s">
        <v>109</v>
      </c>
      <c r="F111" s="79">
        <v>115440.41</v>
      </c>
      <c r="H111" s="27"/>
      <c r="K111" s="27"/>
      <c r="L111" s="58"/>
    </row>
    <row r="112" spans="1:12" ht="15" hidden="1">
      <c r="A112" s="116"/>
      <c r="B112" s="83"/>
      <c r="C112" s="26">
        <v>3</v>
      </c>
      <c r="D112" s="26"/>
      <c r="E112" s="26"/>
      <c r="F112" s="27"/>
      <c r="H112" s="27"/>
      <c r="K112" s="27"/>
      <c r="L112" s="58"/>
    </row>
    <row r="113" spans="3:12" ht="15" hidden="1">
      <c r="C113">
        <v>2</v>
      </c>
      <c r="F113" s="25"/>
      <c r="H113" s="108"/>
      <c r="K113" s="91"/>
      <c r="L113" s="92"/>
    </row>
    <row r="114" spans="1:12" ht="15">
      <c r="A114" s="38"/>
      <c r="B114" s="21" t="s">
        <v>53</v>
      </c>
      <c r="C114" s="21" t="s">
        <v>106</v>
      </c>
      <c r="D114" s="21"/>
      <c r="E114" s="22"/>
      <c r="F114" s="23">
        <f>SUBTOTAL(9,F115:F120)</f>
        <v>4104</v>
      </c>
      <c r="H114" s="107"/>
      <c r="K114" s="88"/>
      <c r="L114" s="89"/>
    </row>
    <row r="115" spans="1:12" ht="15" hidden="1">
      <c r="A115" s="39"/>
      <c r="B115" s="39"/>
      <c r="C115" s="20"/>
      <c r="D115" s="20"/>
      <c r="E115" s="20"/>
      <c r="F115" s="24"/>
      <c r="H115" s="24"/>
      <c r="K115" s="90"/>
      <c r="L115" s="82"/>
    </row>
    <row r="116" spans="1:12" ht="15">
      <c r="A116" s="38"/>
      <c r="B116" s="40"/>
      <c r="C116" s="117" t="s">
        <v>4</v>
      </c>
      <c r="D116" s="117" t="s">
        <v>46</v>
      </c>
      <c r="E116" s="117"/>
      <c r="F116" s="118">
        <f>SUBTOTAL(9,F117:F119)</f>
        <v>4104</v>
      </c>
      <c r="H116" s="27"/>
      <c r="K116" s="27"/>
      <c r="L116" s="58"/>
    </row>
    <row r="117" spans="1:12" ht="15" hidden="1">
      <c r="A117" s="116"/>
      <c r="B117" s="83"/>
      <c r="C117" s="26"/>
      <c r="D117" s="26"/>
      <c r="E117" s="26"/>
      <c r="F117" s="27"/>
      <c r="H117" s="27"/>
      <c r="K117" s="27"/>
      <c r="L117" s="58"/>
    </row>
    <row r="118" spans="1:12" ht="15">
      <c r="A118" s="116"/>
      <c r="B118" s="83"/>
      <c r="C118" s="26"/>
      <c r="D118" s="119" t="s">
        <v>39</v>
      </c>
      <c r="E118" s="119" t="s">
        <v>79</v>
      </c>
      <c r="F118" s="79">
        <v>4104</v>
      </c>
      <c r="H118" s="27"/>
      <c r="K118" s="27"/>
      <c r="L118" s="58"/>
    </row>
    <row r="119" spans="1:12" ht="15" hidden="1">
      <c r="A119" s="116"/>
      <c r="B119" s="83"/>
      <c r="C119" s="26">
        <v>3</v>
      </c>
      <c r="D119" s="26"/>
      <c r="E119" s="26"/>
      <c r="F119" s="27"/>
      <c r="H119" s="27"/>
      <c r="K119" s="27"/>
      <c r="L119" s="58"/>
    </row>
    <row r="120" spans="3:12" ht="15" hidden="1">
      <c r="C120">
        <v>2</v>
      </c>
      <c r="F120" s="25"/>
      <c r="H120" s="108"/>
      <c r="K120" s="91"/>
      <c r="L120" s="92"/>
    </row>
    <row r="121" spans="3:12" ht="15" hidden="1">
      <c r="C121">
        <v>1</v>
      </c>
      <c r="F121" s="25"/>
      <c r="H121" s="108"/>
      <c r="K121" s="91"/>
      <c r="L121" s="92"/>
    </row>
    <row r="122" spans="3:12" ht="15" hidden="1">
      <c r="C122" t="s">
        <v>0</v>
      </c>
      <c r="F122" s="25"/>
      <c r="H122" s="108"/>
      <c r="K122" s="91"/>
      <c r="L122" s="92"/>
    </row>
    <row r="123" spans="1:12" ht="15">
      <c r="A123" s="14" t="s">
        <v>54</v>
      </c>
      <c r="B123" s="14"/>
      <c r="C123" s="14"/>
      <c r="D123" s="14"/>
      <c r="E123" s="14"/>
      <c r="F123" s="15">
        <f>SUBTOTAL(9,F92:F122)</f>
        <v>2917887.45</v>
      </c>
      <c r="H123" s="107"/>
      <c r="K123" s="88"/>
      <c r="L123" s="89"/>
    </row>
    <row r="124" spans="1:8" ht="15">
      <c r="A124" s="65" t="s">
        <v>59</v>
      </c>
      <c r="B124" s="65"/>
      <c r="C124" s="65"/>
      <c r="D124" s="65"/>
      <c r="E124" s="65"/>
      <c r="F124" s="66">
        <v>23313.77</v>
      </c>
      <c r="H124" s="88"/>
    </row>
    <row r="125" spans="1:8" ht="15">
      <c r="A125" s="14" t="s">
        <v>60</v>
      </c>
      <c r="B125" s="14"/>
      <c r="C125" s="14"/>
      <c r="D125" s="14"/>
      <c r="E125" s="14"/>
      <c r="F125" s="15">
        <v>118816.28</v>
      </c>
      <c r="H125" s="107"/>
    </row>
    <row r="126" spans="1:8" ht="15">
      <c r="A126" s="14" t="s">
        <v>84</v>
      </c>
      <c r="B126" s="14"/>
      <c r="C126" s="14"/>
      <c r="D126" s="14"/>
      <c r="E126" s="14"/>
      <c r="F126" s="15">
        <f>F123+F124-F125</f>
        <v>2822384.9400000004</v>
      </c>
      <c r="H126" s="107"/>
    </row>
    <row r="129" ht="20.25">
      <c r="A129" s="28" t="s">
        <v>93</v>
      </c>
    </row>
    <row r="130" spans="1:13" ht="94.5" customHeight="1">
      <c r="A130" s="53" t="s">
        <v>48</v>
      </c>
      <c r="B130" s="54" t="s">
        <v>44</v>
      </c>
      <c r="C130" s="54" t="s">
        <v>87</v>
      </c>
      <c r="D130" s="54"/>
      <c r="E130" s="54" t="s">
        <v>65</v>
      </c>
      <c r="F130" s="54" t="str">
        <f>CONCATENATE("Naziv"," ",E130)</f>
        <v>Naziv Konto 4. razina</v>
      </c>
      <c r="G130" s="56" t="s">
        <v>67</v>
      </c>
      <c r="H130" s="55" t="s">
        <v>57</v>
      </c>
      <c r="I130" s="56" t="s">
        <v>68</v>
      </c>
      <c r="J130" s="56" t="s">
        <v>94</v>
      </c>
      <c r="K130" s="55" t="s">
        <v>73</v>
      </c>
      <c r="L130" s="56" t="s">
        <v>98</v>
      </c>
      <c r="M130" s="57" t="s">
        <v>113</v>
      </c>
    </row>
    <row r="131" spans="1:13" ht="11.25" customHeight="1">
      <c r="A131" s="49">
        <v>1</v>
      </c>
      <c r="B131" s="50">
        <v>2</v>
      </c>
      <c r="C131" s="51">
        <v>3</v>
      </c>
      <c r="D131" s="51"/>
      <c r="E131" s="51">
        <v>4</v>
      </c>
      <c r="F131" s="52">
        <v>5</v>
      </c>
      <c r="G131" s="67">
        <v>6</v>
      </c>
      <c r="H131" s="52">
        <v>7</v>
      </c>
      <c r="I131" s="67">
        <v>8</v>
      </c>
      <c r="J131" s="120" t="s">
        <v>58</v>
      </c>
      <c r="K131" s="52">
        <v>10</v>
      </c>
      <c r="L131" s="52" t="s">
        <v>49</v>
      </c>
      <c r="M131" s="68" t="s">
        <v>55</v>
      </c>
    </row>
    <row r="132" spans="1:13" ht="15.75">
      <c r="A132" s="42" t="s">
        <v>5</v>
      </c>
      <c r="B132" s="42" t="s">
        <v>81</v>
      </c>
      <c r="C132" s="16"/>
      <c r="D132" s="16"/>
      <c r="E132" s="16"/>
      <c r="F132" s="17"/>
      <c r="G132" s="69">
        <v>23313.77</v>
      </c>
      <c r="H132" s="17">
        <f>SUBTOTAL(9,H133:H208)</f>
        <v>2917887.45</v>
      </c>
      <c r="I132" s="69">
        <v>118816.28</v>
      </c>
      <c r="J132" s="17">
        <f>G132+H132-I132</f>
        <v>2822384.9400000004</v>
      </c>
      <c r="K132" s="17">
        <f>SUBTOTAL(9,K133:K208)</f>
        <v>2822384.94</v>
      </c>
      <c r="L132" s="17">
        <f>H132-K132</f>
        <v>95502.51000000024</v>
      </c>
      <c r="M132" s="17">
        <f>J132-K132</f>
        <v>0</v>
      </c>
    </row>
    <row r="133" spans="1:13" ht="15.75" hidden="1">
      <c r="A133" s="37"/>
      <c r="B133" s="18"/>
      <c r="C133" s="18"/>
      <c r="D133" s="18"/>
      <c r="E133" s="18"/>
      <c r="F133" s="19"/>
      <c r="H133" s="19"/>
      <c r="K133" s="19"/>
      <c r="L133" s="19"/>
      <c r="M133" s="98"/>
    </row>
    <row r="134" spans="1:13" ht="15">
      <c r="A134" s="38"/>
      <c r="B134" s="21" t="s">
        <v>1</v>
      </c>
      <c r="C134" s="21" t="s">
        <v>72</v>
      </c>
      <c r="D134" s="21"/>
      <c r="E134" s="22"/>
      <c r="F134" s="23"/>
      <c r="G134" s="70">
        <v>0</v>
      </c>
      <c r="H134" s="23">
        <f>SUBTOTAL(9,H135:H179)</f>
        <v>2778280.94</v>
      </c>
      <c r="I134" s="70">
        <v>0</v>
      </c>
      <c r="J134" s="23">
        <f>G134+H134-I134</f>
        <v>2778280.94</v>
      </c>
      <c r="K134" s="23">
        <f>SUBTOTAL(9,K135:K179)</f>
        <v>2778280.94</v>
      </c>
      <c r="L134" s="23">
        <f>H134-K134</f>
        <v>0</v>
      </c>
      <c r="M134" s="121">
        <f>J134-K134</f>
        <v>0</v>
      </c>
    </row>
    <row r="135" spans="1:13" ht="15" hidden="1">
      <c r="A135" s="39"/>
      <c r="B135" s="44"/>
      <c r="C135" s="20"/>
      <c r="D135" s="20"/>
      <c r="E135" s="20"/>
      <c r="F135" s="24"/>
      <c r="H135" s="24"/>
      <c r="K135" s="24"/>
      <c r="L135" s="24"/>
      <c r="M135" s="98"/>
    </row>
    <row r="136" spans="1:13" ht="15">
      <c r="A136" s="40"/>
      <c r="B136" s="45"/>
      <c r="C136" s="109" t="s">
        <v>50</v>
      </c>
      <c r="D136" s="109"/>
      <c r="E136" s="109" t="s">
        <v>101</v>
      </c>
      <c r="F136" s="110"/>
      <c r="G136" s="110">
        <v>0</v>
      </c>
      <c r="H136" s="110">
        <f>SUBTOTAL(9,H137:H165)</f>
        <v>2568806.94</v>
      </c>
      <c r="I136" s="110">
        <v>0</v>
      </c>
      <c r="J136" s="111">
        <f>G136+H136-I136</f>
        <v>2568806.94</v>
      </c>
      <c r="K136" s="110">
        <f>SUBTOTAL(9,K137:K165)</f>
        <v>2568806.94</v>
      </c>
      <c r="L136" s="110">
        <f>H136-K136</f>
        <v>0</v>
      </c>
      <c r="M136" s="111">
        <f>J136-K136</f>
        <v>0</v>
      </c>
    </row>
    <row r="137" spans="1:13" ht="15" hidden="1">
      <c r="A137" s="83"/>
      <c r="B137" s="99"/>
      <c r="C137" s="36"/>
      <c r="D137" s="36"/>
      <c r="E137" s="36"/>
      <c r="F137" s="35"/>
      <c r="G137" s="35"/>
      <c r="H137" s="35"/>
      <c r="I137" s="35"/>
      <c r="K137" s="35"/>
      <c r="L137" s="35"/>
      <c r="M137" s="98"/>
    </row>
    <row r="138" spans="1:13" ht="15">
      <c r="A138" s="83"/>
      <c r="B138" s="99"/>
      <c r="C138" s="36"/>
      <c r="D138" s="36"/>
      <c r="E138" s="100" t="s">
        <v>6</v>
      </c>
      <c r="F138" s="100" t="s">
        <v>88</v>
      </c>
      <c r="G138" s="35"/>
      <c r="H138" s="79">
        <v>0</v>
      </c>
      <c r="I138" s="35"/>
      <c r="K138" s="79">
        <v>1641535.59</v>
      </c>
      <c r="L138" s="79">
        <f aca="true" t="shared" si="0" ref="L138:L164">H138-K138</f>
        <v>-1641535.59</v>
      </c>
      <c r="M138" s="98"/>
    </row>
    <row r="139" spans="1:13" ht="15">
      <c r="A139" s="83"/>
      <c r="B139" s="99"/>
      <c r="C139" s="36"/>
      <c r="D139" s="36"/>
      <c r="E139" s="100" t="s">
        <v>7</v>
      </c>
      <c r="F139" s="100" t="s">
        <v>97</v>
      </c>
      <c r="G139" s="35"/>
      <c r="H139" s="79">
        <v>0</v>
      </c>
      <c r="I139" s="35"/>
      <c r="K139" s="79">
        <v>1608</v>
      </c>
      <c r="L139" s="79">
        <f t="shared" si="0"/>
        <v>-1608</v>
      </c>
      <c r="M139" s="98"/>
    </row>
    <row r="140" spans="1:13" ht="15">
      <c r="A140" s="83"/>
      <c r="B140" s="99"/>
      <c r="C140" s="36"/>
      <c r="D140" s="36"/>
      <c r="E140" s="100" t="s">
        <v>8</v>
      </c>
      <c r="F140" s="100" t="s">
        <v>76</v>
      </c>
      <c r="G140" s="35"/>
      <c r="H140" s="79">
        <v>0</v>
      </c>
      <c r="I140" s="35"/>
      <c r="K140" s="79">
        <v>61034.18</v>
      </c>
      <c r="L140" s="79">
        <f t="shared" si="0"/>
        <v>-61034.18</v>
      </c>
      <c r="M140" s="98"/>
    </row>
    <row r="141" spans="1:13" ht="15">
      <c r="A141" s="83"/>
      <c r="B141" s="99"/>
      <c r="C141" s="36"/>
      <c r="D141" s="36"/>
      <c r="E141" s="100" t="s">
        <v>9</v>
      </c>
      <c r="F141" s="100" t="s">
        <v>91</v>
      </c>
      <c r="G141" s="35"/>
      <c r="H141" s="79">
        <v>0</v>
      </c>
      <c r="I141" s="35"/>
      <c r="K141" s="79">
        <v>282409.17</v>
      </c>
      <c r="L141" s="79">
        <f t="shared" si="0"/>
        <v>-282409.17</v>
      </c>
      <c r="M141" s="98"/>
    </row>
    <row r="142" spans="1:13" ht="15">
      <c r="A142" s="83"/>
      <c r="B142" s="99"/>
      <c r="C142" s="36"/>
      <c r="D142" s="36"/>
      <c r="E142" s="100" t="s">
        <v>10</v>
      </c>
      <c r="F142" s="100" t="s">
        <v>85</v>
      </c>
      <c r="G142" s="35"/>
      <c r="H142" s="79">
        <v>0</v>
      </c>
      <c r="I142" s="35"/>
      <c r="K142" s="79">
        <v>20000</v>
      </c>
      <c r="L142" s="79">
        <f t="shared" si="0"/>
        <v>-20000</v>
      </c>
      <c r="M142" s="98"/>
    </row>
    <row r="143" spans="1:13" ht="15">
      <c r="A143" s="83"/>
      <c r="B143" s="99"/>
      <c r="C143" s="36"/>
      <c r="D143" s="36"/>
      <c r="E143" s="100" t="s">
        <v>11</v>
      </c>
      <c r="F143" s="100" t="s">
        <v>110</v>
      </c>
      <c r="G143" s="35"/>
      <c r="H143" s="79">
        <v>0</v>
      </c>
      <c r="I143" s="35"/>
      <c r="K143" s="79">
        <v>41220</v>
      </c>
      <c r="L143" s="79">
        <f t="shared" si="0"/>
        <v>-41220</v>
      </c>
      <c r="M143" s="98"/>
    </row>
    <row r="144" spans="1:13" ht="15">
      <c r="A144" s="83"/>
      <c r="B144" s="99"/>
      <c r="C144" s="36"/>
      <c r="D144" s="36"/>
      <c r="E144" s="100" t="s">
        <v>12</v>
      </c>
      <c r="F144" s="100" t="s">
        <v>103</v>
      </c>
      <c r="G144" s="35"/>
      <c r="H144" s="79">
        <v>0</v>
      </c>
      <c r="I144" s="35"/>
      <c r="K144" s="79">
        <v>9000</v>
      </c>
      <c r="L144" s="79">
        <f t="shared" si="0"/>
        <v>-9000</v>
      </c>
      <c r="M144" s="98"/>
    </row>
    <row r="145" spans="1:13" ht="15">
      <c r="A145" s="83"/>
      <c r="B145" s="99"/>
      <c r="C145" s="36"/>
      <c r="D145" s="36"/>
      <c r="E145" s="100" t="s">
        <v>13</v>
      </c>
      <c r="F145" s="100" t="s">
        <v>92</v>
      </c>
      <c r="G145" s="35"/>
      <c r="H145" s="79">
        <v>0</v>
      </c>
      <c r="I145" s="35"/>
      <c r="K145" s="79">
        <v>27000</v>
      </c>
      <c r="L145" s="79">
        <f t="shared" si="0"/>
        <v>-27000</v>
      </c>
      <c r="M145" s="98"/>
    </row>
    <row r="146" spans="1:13" ht="15">
      <c r="A146" s="83"/>
      <c r="B146" s="99"/>
      <c r="C146" s="36"/>
      <c r="D146" s="36"/>
      <c r="E146" s="100" t="s">
        <v>14</v>
      </c>
      <c r="F146" s="100" t="s">
        <v>47</v>
      </c>
      <c r="G146" s="35"/>
      <c r="H146" s="79">
        <v>0</v>
      </c>
      <c r="I146" s="35"/>
      <c r="K146" s="79">
        <v>78500</v>
      </c>
      <c r="L146" s="79">
        <f t="shared" si="0"/>
        <v>-78500</v>
      </c>
      <c r="M146" s="98"/>
    </row>
    <row r="147" spans="1:13" ht="15">
      <c r="A147" s="83"/>
      <c r="B147" s="99"/>
      <c r="C147" s="36"/>
      <c r="D147" s="36"/>
      <c r="E147" s="100" t="s">
        <v>15</v>
      </c>
      <c r="F147" s="100" t="s">
        <v>111</v>
      </c>
      <c r="G147" s="35"/>
      <c r="H147" s="79">
        <v>0</v>
      </c>
      <c r="I147" s="35"/>
      <c r="K147" s="79">
        <v>2000</v>
      </c>
      <c r="L147" s="79">
        <f t="shared" si="0"/>
        <v>-2000</v>
      </c>
      <c r="M147" s="98"/>
    </row>
    <row r="148" spans="1:13" ht="15">
      <c r="A148" s="83"/>
      <c r="B148" s="99"/>
      <c r="C148" s="36"/>
      <c r="D148" s="36"/>
      <c r="E148" s="100" t="s">
        <v>16</v>
      </c>
      <c r="F148" s="100" t="s">
        <v>75</v>
      </c>
      <c r="G148" s="35"/>
      <c r="H148" s="79">
        <v>0</v>
      </c>
      <c r="I148" s="35"/>
      <c r="K148" s="79">
        <v>3500</v>
      </c>
      <c r="L148" s="79">
        <f t="shared" si="0"/>
        <v>-3500</v>
      </c>
      <c r="M148" s="98"/>
    </row>
    <row r="149" spans="1:13" ht="15">
      <c r="A149" s="83"/>
      <c r="B149" s="99"/>
      <c r="C149" s="36"/>
      <c r="D149" s="36"/>
      <c r="E149" s="100" t="s">
        <v>17</v>
      </c>
      <c r="F149" s="100" t="s">
        <v>104</v>
      </c>
      <c r="G149" s="35"/>
      <c r="H149" s="79">
        <v>0</v>
      </c>
      <c r="I149" s="35"/>
      <c r="K149" s="79">
        <v>17500</v>
      </c>
      <c r="L149" s="79">
        <f t="shared" si="0"/>
        <v>-17500</v>
      </c>
      <c r="M149" s="98"/>
    </row>
    <row r="150" spans="1:13" ht="15">
      <c r="A150" s="83"/>
      <c r="B150" s="99"/>
      <c r="C150" s="36"/>
      <c r="D150" s="36"/>
      <c r="E150" s="100" t="s">
        <v>18</v>
      </c>
      <c r="F150" s="100" t="s">
        <v>105</v>
      </c>
      <c r="G150" s="35"/>
      <c r="H150" s="79">
        <v>0</v>
      </c>
      <c r="I150" s="35"/>
      <c r="K150" s="79">
        <v>40000</v>
      </c>
      <c r="L150" s="79">
        <f t="shared" si="0"/>
        <v>-40000</v>
      </c>
      <c r="M150" s="98"/>
    </row>
    <row r="151" spans="1:13" ht="15">
      <c r="A151" s="83"/>
      <c r="B151" s="99"/>
      <c r="C151" s="36"/>
      <c r="D151" s="36"/>
      <c r="E151" s="100" t="s">
        <v>19</v>
      </c>
      <c r="F151" s="100" t="s">
        <v>100</v>
      </c>
      <c r="G151" s="35"/>
      <c r="H151" s="79">
        <v>0</v>
      </c>
      <c r="I151" s="35"/>
      <c r="K151" s="79">
        <v>3000</v>
      </c>
      <c r="L151" s="79">
        <f t="shared" si="0"/>
        <v>-3000</v>
      </c>
      <c r="M151" s="98"/>
    </row>
    <row r="152" spans="1:13" ht="15">
      <c r="A152" s="83"/>
      <c r="B152" s="99"/>
      <c r="C152" s="36"/>
      <c r="D152" s="36"/>
      <c r="E152" s="100" t="s">
        <v>20</v>
      </c>
      <c r="F152" s="100" t="s">
        <v>66</v>
      </c>
      <c r="G152" s="35"/>
      <c r="H152" s="79">
        <v>0</v>
      </c>
      <c r="I152" s="35"/>
      <c r="K152" s="79">
        <v>16000</v>
      </c>
      <c r="L152" s="79">
        <f t="shared" si="0"/>
        <v>-16000</v>
      </c>
      <c r="M152" s="98"/>
    </row>
    <row r="153" spans="1:13" ht="15">
      <c r="A153" s="83"/>
      <c r="B153" s="99"/>
      <c r="C153" s="36"/>
      <c r="D153" s="36"/>
      <c r="E153" s="100" t="s">
        <v>21</v>
      </c>
      <c r="F153" s="100" t="s">
        <v>71</v>
      </c>
      <c r="G153" s="35"/>
      <c r="H153" s="79">
        <v>0</v>
      </c>
      <c r="I153" s="35"/>
      <c r="K153" s="79">
        <v>125000</v>
      </c>
      <c r="L153" s="79">
        <f t="shared" si="0"/>
        <v>-125000</v>
      </c>
      <c r="M153" s="98"/>
    </row>
    <row r="154" spans="1:13" ht="15">
      <c r="A154" s="83"/>
      <c r="B154" s="99"/>
      <c r="C154" s="36"/>
      <c r="D154" s="36"/>
      <c r="E154" s="100" t="s">
        <v>23</v>
      </c>
      <c r="F154" s="100" t="s">
        <v>77</v>
      </c>
      <c r="G154" s="35"/>
      <c r="H154" s="79">
        <v>0</v>
      </c>
      <c r="I154" s="35"/>
      <c r="K154" s="79">
        <v>62500</v>
      </c>
      <c r="L154" s="79">
        <f t="shared" si="0"/>
        <v>-62500</v>
      </c>
      <c r="M154" s="98"/>
    </row>
    <row r="155" spans="1:13" ht="15">
      <c r="A155" s="83"/>
      <c r="B155" s="99"/>
      <c r="C155" s="36"/>
      <c r="D155" s="36"/>
      <c r="E155" s="100" t="s">
        <v>24</v>
      </c>
      <c r="F155" s="100" t="s">
        <v>80</v>
      </c>
      <c r="G155" s="35"/>
      <c r="H155" s="79">
        <v>0</v>
      </c>
      <c r="I155" s="35"/>
      <c r="K155" s="79">
        <v>62000</v>
      </c>
      <c r="L155" s="79">
        <f t="shared" si="0"/>
        <v>-62000</v>
      </c>
      <c r="M155" s="98"/>
    </row>
    <row r="156" spans="1:13" ht="15">
      <c r="A156" s="83"/>
      <c r="B156" s="99"/>
      <c r="C156" s="36"/>
      <c r="D156" s="36"/>
      <c r="E156" s="100" t="s">
        <v>25</v>
      </c>
      <c r="F156" s="100" t="s">
        <v>61</v>
      </c>
      <c r="G156" s="35"/>
      <c r="H156" s="79">
        <v>0</v>
      </c>
      <c r="I156" s="35"/>
      <c r="K156" s="79">
        <v>35000</v>
      </c>
      <c r="L156" s="79">
        <f t="shared" si="0"/>
        <v>-35000</v>
      </c>
      <c r="M156" s="98"/>
    </row>
    <row r="157" spans="1:13" ht="15">
      <c r="A157" s="83"/>
      <c r="B157" s="99"/>
      <c r="C157" s="36"/>
      <c r="D157" s="36"/>
      <c r="E157" s="100" t="s">
        <v>27</v>
      </c>
      <c r="F157" s="100" t="s">
        <v>69</v>
      </c>
      <c r="G157" s="35"/>
      <c r="H157" s="79">
        <v>0</v>
      </c>
      <c r="I157" s="35"/>
      <c r="K157" s="79">
        <v>5000</v>
      </c>
      <c r="L157" s="79">
        <f t="shared" si="0"/>
        <v>-5000</v>
      </c>
      <c r="M157" s="98"/>
    </row>
    <row r="158" spans="1:13" ht="15">
      <c r="A158" s="83"/>
      <c r="B158" s="99"/>
      <c r="C158" s="36"/>
      <c r="D158" s="36"/>
      <c r="E158" s="100" t="s">
        <v>28</v>
      </c>
      <c r="F158" s="100" t="s">
        <v>63</v>
      </c>
      <c r="G158" s="35"/>
      <c r="H158" s="79">
        <v>0</v>
      </c>
      <c r="I158" s="35"/>
      <c r="K158" s="79">
        <v>4000</v>
      </c>
      <c r="L158" s="79">
        <f t="shared" si="0"/>
        <v>-4000</v>
      </c>
      <c r="M158" s="98"/>
    </row>
    <row r="159" spans="1:13" ht="15">
      <c r="A159" s="83"/>
      <c r="B159" s="99"/>
      <c r="C159" s="36"/>
      <c r="D159" s="36"/>
      <c r="E159" s="100" t="s">
        <v>29</v>
      </c>
      <c r="F159" s="100" t="s">
        <v>83</v>
      </c>
      <c r="G159" s="35"/>
      <c r="H159" s="79">
        <v>0</v>
      </c>
      <c r="I159" s="35"/>
      <c r="K159" s="79">
        <v>1000</v>
      </c>
      <c r="L159" s="79">
        <f t="shared" si="0"/>
        <v>-1000</v>
      </c>
      <c r="M159" s="98"/>
    </row>
    <row r="160" spans="1:13" ht="15">
      <c r="A160" s="83"/>
      <c r="B160" s="99"/>
      <c r="C160" s="36"/>
      <c r="D160" s="36"/>
      <c r="E160" s="100" t="s">
        <v>30</v>
      </c>
      <c r="F160" s="100" t="s">
        <v>95</v>
      </c>
      <c r="G160" s="35"/>
      <c r="H160" s="79">
        <v>0</v>
      </c>
      <c r="I160" s="35"/>
      <c r="K160" s="79">
        <v>8000</v>
      </c>
      <c r="L160" s="79">
        <f t="shared" si="0"/>
        <v>-8000</v>
      </c>
      <c r="M160" s="98"/>
    </row>
    <row r="161" spans="1:13" ht="15">
      <c r="A161" s="83"/>
      <c r="B161" s="99"/>
      <c r="C161" s="36"/>
      <c r="D161" s="36"/>
      <c r="E161" s="100" t="s">
        <v>31</v>
      </c>
      <c r="F161" s="100" t="s">
        <v>86</v>
      </c>
      <c r="G161" s="35"/>
      <c r="H161" s="79">
        <v>0</v>
      </c>
      <c r="I161" s="35"/>
      <c r="K161" s="79">
        <v>1000</v>
      </c>
      <c r="L161" s="79">
        <f t="shared" si="0"/>
        <v>-1000</v>
      </c>
      <c r="M161" s="98"/>
    </row>
    <row r="162" spans="1:13" ht="15">
      <c r="A162" s="83"/>
      <c r="B162" s="99"/>
      <c r="C162" s="36"/>
      <c r="D162" s="36"/>
      <c r="E162" s="100" t="s">
        <v>32</v>
      </c>
      <c r="F162" s="100" t="s">
        <v>90</v>
      </c>
      <c r="G162" s="35"/>
      <c r="H162" s="79">
        <v>0</v>
      </c>
      <c r="I162" s="35"/>
      <c r="K162" s="79">
        <v>3000</v>
      </c>
      <c r="L162" s="79">
        <f t="shared" si="0"/>
        <v>-3000</v>
      </c>
      <c r="M162" s="98"/>
    </row>
    <row r="163" spans="1:13" ht="15">
      <c r="A163" s="83"/>
      <c r="B163" s="99"/>
      <c r="C163" s="36"/>
      <c r="D163" s="36"/>
      <c r="E163" s="100" t="s">
        <v>33</v>
      </c>
      <c r="F163" s="100" t="s">
        <v>64</v>
      </c>
      <c r="G163" s="35"/>
      <c r="H163" s="79">
        <v>0</v>
      </c>
      <c r="I163" s="35"/>
      <c r="K163" s="79">
        <v>18000</v>
      </c>
      <c r="L163" s="79">
        <f t="shared" si="0"/>
        <v>-18000</v>
      </c>
      <c r="M163" s="98"/>
    </row>
    <row r="164" spans="1:13" ht="15">
      <c r="A164" s="83"/>
      <c r="B164" s="99"/>
      <c r="C164" s="36"/>
      <c r="D164" s="36"/>
      <c r="E164" s="100" t="s">
        <v>40</v>
      </c>
      <c r="F164" s="100" t="s">
        <v>112</v>
      </c>
      <c r="G164" s="35"/>
      <c r="H164" s="79">
        <v>2568806.94</v>
      </c>
      <c r="I164" s="35"/>
      <c r="K164" s="79">
        <v>0</v>
      </c>
      <c r="L164" s="79">
        <f t="shared" si="0"/>
        <v>2568806.94</v>
      </c>
      <c r="M164" s="98"/>
    </row>
    <row r="165" spans="1:13" ht="15" hidden="1">
      <c r="A165" s="83"/>
      <c r="B165" s="99"/>
      <c r="C165" s="36">
        <v>3</v>
      </c>
      <c r="D165" s="36"/>
      <c r="E165" s="36"/>
      <c r="F165" s="35"/>
      <c r="G165" s="35"/>
      <c r="H165" s="35"/>
      <c r="I165" s="35"/>
      <c r="K165" s="35"/>
      <c r="L165" s="35"/>
      <c r="M165" s="98"/>
    </row>
    <row r="166" spans="1:13" ht="15">
      <c r="A166" s="40"/>
      <c r="B166" s="45"/>
      <c r="C166" s="109" t="s">
        <v>51</v>
      </c>
      <c r="D166" s="109"/>
      <c r="E166" s="109" t="s">
        <v>102</v>
      </c>
      <c r="F166" s="110"/>
      <c r="G166" s="110">
        <v>0</v>
      </c>
      <c r="H166" s="110">
        <f>SUBTOTAL(9,H167:H178)</f>
        <v>209474</v>
      </c>
      <c r="I166" s="110">
        <v>0</v>
      </c>
      <c r="J166" s="111">
        <f>G166+H166-I166</f>
        <v>209474</v>
      </c>
      <c r="K166" s="110">
        <f>SUBTOTAL(9,K167:K178)</f>
        <v>209474</v>
      </c>
      <c r="L166" s="110">
        <f>H166-K166</f>
        <v>0</v>
      </c>
      <c r="M166" s="111">
        <f>J166-K166</f>
        <v>0</v>
      </c>
    </row>
    <row r="167" spans="1:13" ht="15" hidden="1">
      <c r="A167" s="83"/>
      <c r="B167" s="99"/>
      <c r="C167" s="36"/>
      <c r="D167" s="36"/>
      <c r="E167" s="36"/>
      <c r="F167" s="35"/>
      <c r="G167" s="35"/>
      <c r="H167" s="35"/>
      <c r="I167" s="35"/>
      <c r="K167" s="35"/>
      <c r="L167" s="35"/>
      <c r="M167" s="98"/>
    </row>
    <row r="168" spans="1:13" ht="15">
      <c r="A168" s="83"/>
      <c r="B168" s="99"/>
      <c r="C168" s="36"/>
      <c r="D168" s="36"/>
      <c r="E168" s="100" t="s">
        <v>13</v>
      </c>
      <c r="F168" s="100" t="s">
        <v>92</v>
      </c>
      <c r="G168" s="35"/>
      <c r="H168" s="79">
        <v>0</v>
      </c>
      <c r="I168" s="35"/>
      <c r="K168" s="79">
        <v>1000</v>
      </c>
      <c r="L168" s="79">
        <f aca="true" t="shared" si="1" ref="L168:L177">H168-K168</f>
        <v>-1000</v>
      </c>
      <c r="M168" s="98"/>
    </row>
    <row r="169" spans="1:13" ht="15">
      <c r="A169" s="83"/>
      <c r="B169" s="99"/>
      <c r="C169" s="36"/>
      <c r="D169" s="36"/>
      <c r="E169" s="100" t="s">
        <v>23</v>
      </c>
      <c r="F169" s="100" t="s">
        <v>77</v>
      </c>
      <c r="G169" s="35"/>
      <c r="H169" s="79">
        <v>0</v>
      </c>
      <c r="I169" s="35"/>
      <c r="K169" s="79">
        <v>53076</v>
      </c>
      <c r="L169" s="79">
        <f t="shared" si="1"/>
        <v>-53076</v>
      </c>
      <c r="M169" s="98"/>
    </row>
    <row r="170" spans="1:13" ht="15">
      <c r="A170" s="83"/>
      <c r="B170" s="99"/>
      <c r="C170" s="36"/>
      <c r="D170" s="36"/>
      <c r="E170" s="100" t="s">
        <v>24</v>
      </c>
      <c r="F170" s="100" t="s">
        <v>80</v>
      </c>
      <c r="G170" s="35"/>
      <c r="H170" s="79">
        <v>0</v>
      </c>
      <c r="I170" s="35"/>
      <c r="K170" s="79">
        <v>10000</v>
      </c>
      <c r="L170" s="79">
        <f t="shared" si="1"/>
        <v>-10000</v>
      </c>
      <c r="M170" s="98"/>
    </row>
    <row r="171" spans="1:13" ht="15">
      <c r="A171" s="83"/>
      <c r="B171" s="99"/>
      <c r="C171" s="36"/>
      <c r="D171" s="36"/>
      <c r="E171" s="100" t="s">
        <v>25</v>
      </c>
      <c r="F171" s="100" t="s">
        <v>61</v>
      </c>
      <c r="G171" s="35"/>
      <c r="H171" s="79">
        <v>0</v>
      </c>
      <c r="I171" s="35"/>
      <c r="K171" s="79">
        <v>81716</v>
      </c>
      <c r="L171" s="79">
        <f t="shared" si="1"/>
        <v>-81716</v>
      </c>
      <c r="M171" s="98"/>
    </row>
    <row r="172" spans="1:13" ht="15">
      <c r="A172" s="83"/>
      <c r="B172" s="99"/>
      <c r="C172" s="36"/>
      <c r="D172" s="36"/>
      <c r="E172" s="100" t="s">
        <v>26</v>
      </c>
      <c r="F172" s="100" t="s">
        <v>108</v>
      </c>
      <c r="G172" s="35"/>
      <c r="H172" s="79">
        <v>0</v>
      </c>
      <c r="I172" s="35"/>
      <c r="K172" s="79">
        <v>7052</v>
      </c>
      <c r="L172" s="79">
        <f t="shared" si="1"/>
        <v>-7052</v>
      </c>
      <c r="M172" s="98"/>
    </row>
    <row r="173" spans="1:13" ht="15">
      <c r="A173" s="83"/>
      <c r="B173" s="99"/>
      <c r="C173" s="36"/>
      <c r="D173" s="36"/>
      <c r="E173" s="100" t="s">
        <v>34</v>
      </c>
      <c r="F173" s="100" t="s">
        <v>96</v>
      </c>
      <c r="G173" s="35"/>
      <c r="H173" s="79">
        <v>0</v>
      </c>
      <c r="I173" s="35"/>
      <c r="K173" s="79">
        <v>25566</v>
      </c>
      <c r="L173" s="79">
        <f t="shared" si="1"/>
        <v>-25566</v>
      </c>
      <c r="M173" s="98"/>
    </row>
    <row r="174" spans="1:13" ht="15">
      <c r="A174" s="83"/>
      <c r="B174" s="99"/>
      <c r="C174" s="36"/>
      <c r="D174" s="36"/>
      <c r="E174" s="100" t="s">
        <v>35</v>
      </c>
      <c r="F174" s="100" t="s">
        <v>99</v>
      </c>
      <c r="G174" s="35"/>
      <c r="H174" s="79">
        <v>0</v>
      </c>
      <c r="I174" s="35"/>
      <c r="K174" s="79">
        <v>28203</v>
      </c>
      <c r="L174" s="79">
        <f t="shared" si="1"/>
        <v>-28203</v>
      </c>
      <c r="M174" s="98"/>
    </row>
    <row r="175" spans="1:13" ht="15">
      <c r="A175" s="83"/>
      <c r="B175" s="99"/>
      <c r="C175" s="36"/>
      <c r="D175" s="36"/>
      <c r="E175" s="100" t="s">
        <v>36</v>
      </c>
      <c r="F175" s="100" t="s">
        <v>45</v>
      </c>
      <c r="G175" s="35"/>
      <c r="H175" s="79">
        <v>0</v>
      </c>
      <c r="I175" s="35"/>
      <c r="K175" s="79">
        <v>2861</v>
      </c>
      <c r="L175" s="79">
        <f t="shared" si="1"/>
        <v>-2861</v>
      </c>
      <c r="M175" s="98"/>
    </row>
    <row r="176" spans="1:13" ht="15">
      <c r="A176" s="83"/>
      <c r="B176" s="99"/>
      <c r="C176" s="36"/>
      <c r="D176" s="36"/>
      <c r="E176" s="100" t="s">
        <v>40</v>
      </c>
      <c r="F176" s="100" t="s">
        <v>112</v>
      </c>
      <c r="G176" s="35"/>
      <c r="H176" s="79">
        <v>152844</v>
      </c>
      <c r="I176" s="35"/>
      <c r="K176" s="79">
        <v>0</v>
      </c>
      <c r="L176" s="79">
        <f t="shared" si="1"/>
        <v>152844</v>
      </c>
      <c r="M176" s="98"/>
    </row>
    <row r="177" spans="1:13" ht="15">
      <c r="A177" s="83"/>
      <c r="B177" s="99"/>
      <c r="C177" s="36"/>
      <c r="D177" s="36"/>
      <c r="E177" s="100" t="s">
        <v>41</v>
      </c>
      <c r="F177" s="100" t="s">
        <v>114</v>
      </c>
      <c r="G177" s="35"/>
      <c r="H177" s="79">
        <v>56630</v>
      </c>
      <c r="I177" s="35"/>
      <c r="K177" s="79">
        <v>0</v>
      </c>
      <c r="L177" s="79">
        <f t="shared" si="1"/>
        <v>56630</v>
      </c>
      <c r="M177" s="98"/>
    </row>
    <row r="178" spans="1:13" ht="15" hidden="1">
      <c r="A178" s="83"/>
      <c r="B178" s="99"/>
      <c r="C178" s="36">
        <v>3</v>
      </c>
      <c r="D178" s="36"/>
      <c r="E178" s="36"/>
      <c r="F178" s="35"/>
      <c r="G178" s="35"/>
      <c r="H178" s="35"/>
      <c r="I178" s="35"/>
      <c r="K178" s="35"/>
      <c r="L178" s="35"/>
      <c r="M178" s="98"/>
    </row>
    <row r="179" spans="3:13" ht="15" hidden="1">
      <c r="C179">
        <v>2</v>
      </c>
      <c r="F179" s="25"/>
      <c r="H179" s="25"/>
      <c r="K179" s="25"/>
      <c r="L179" s="25"/>
      <c r="M179" s="98"/>
    </row>
    <row r="180" spans="1:13" ht="15">
      <c r="A180" s="38"/>
      <c r="B180" s="21" t="s">
        <v>2</v>
      </c>
      <c r="C180" s="21" t="s">
        <v>62</v>
      </c>
      <c r="D180" s="21"/>
      <c r="E180" s="22"/>
      <c r="F180" s="23"/>
      <c r="G180" s="70">
        <v>19937.9</v>
      </c>
      <c r="H180" s="23">
        <f>SUBTOTAL(9,H181:H189)</f>
        <v>20062.1</v>
      </c>
      <c r="I180" s="70">
        <v>0</v>
      </c>
      <c r="J180" s="23">
        <f>G180+H180-I180</f>
        <v>40000</v>
      </c>
      <c r="K180" s="23">
        <f>SUBTOTAL(9,K181:K189)</f>
        <v>40000</v>
      </c>
      <c r="L180" s="23">
        <f>H180-K180</f>
        <v>-19937.9</v>
      </c>
      <c r="M180" s="121">
        <f>J180-K180</f>
        <v>0</v>
      </c>
    </row>
    <row r="181" spans="1:13" ht="15" hidden="1">
      <c r="A181" s="39"/>
      <c r="B181" s="44"/>
      <c r="C181" s="20"/>
      <c r="D181" s="20"/>
      <c r="E181" s="20"/>
      <c r="F181" s="24"/>
      <c r="H181" s="24"/>
      <c r="K181" s="24"/>
      <c r="L181" s="24"/>
      <c r="M181" s="98"/>
    </row>
    <row r="182" spans="1:13" ht="15">
      <c r="A182" s="40"/>
      <c r="B182" s="45"/>
      <c r="C182" s="109" t="s">
        <v>52</v>
      </c>
      <c r="D182" s="109"/>
      <c r="E182" s="109" t="s">
        <v>107</v>
      </c>
      <c r="F182" s="110"/>
      <c r="G182" s="110">
        <v>19937.9</v>
      </c>
      <c r="H182" s="110">
        <f>SUBTOTAL(9,H183:H188)</f>
        <v>20062.1</v>
      </c>
      <c r="I182" s="110">
        <v>0</v>
      </c>
      <c r="J182" s="111">
        <f>G182+H182-I182</f>
        <v>40000</v>
      </c>
      <c r="K182" s="110">
        <f>SUBTOTAL(9,K183:K188)</f>
        <v>40000</v>
      </c>
      <c r="L182" s="110">
        <f>H182-K182</f>
        <v>-19937.9</v>
      </c>
      <c r="M182" s="111">
        <f>J182-K182</f>
        <v>0</v>
      </c>
    </row>
    <row r="183" spans="1:13" ht="15" hidden="1">
      <c r="A183" s="83"/>
      <c r="B183" s="99"/>
      <c r="C183" s="36"/>
      <c r="D183" s="36"/>
      <c r="E183" s="36"/>
      <c r="F183" s="35"/>
      <c r="G183" s="35"/>
      <c r="H183" s="35"/>
      <c r="I183" s="35"/>
      <c r="K183" s="35"/>
      <c r="L183" s="35"/>
      <c r="M183" s="98"/>
    </row>
    <row r="184" spans="1:13" ht="15">
      <c r="A184" s="83"/>
      <c r="B184" s="99"/>
      <c r="C184" s="36"/>
      <c r="D184" s="36"/>
      <c r="E184" s="100" t="s">
        <v>18</v>
      </c>
      <c r="F184" s="100" t="s">
        <v>105</v>
      </c>
      <c r="G184" s="35"/>
      <c r="H184" s="79">
        <v>0</v>
      </c>
      <c r="I184" s="35"/>
      <c r="K184" s="79">
        <v>20000</v>
      </c>
      <c r="L184" s="79">
        <f>H184-K184</f>
        <v>-20000</v>
      </c>
      <c r="M184" s="98"/>
    </row>
    <row r="185" spans="1:13" ht="15">
      <c r="A185" s="83"/>
      <c r="B185" s="99"/>
      <c r="C185" s="36"/>
      <c r="D185" s="36"/>
      <c r="E185" s="100" t="s">
        <v>22</v>
      </c>
      <c r="F185" s="100" t="s">
        <v>82</v>
      </c>
      <c r="G185" s="35"/>
      <c r="H185" s="79">
        <v>0</v>
      </c>
      <c r="I185" s="35"/>
      <c r="K185" s="79">
        <v>3500</v>
      </c>
      <c r="L185" s="79">
        <f>H185-K185</f>
        <v>-3500</v>
      </c>
      <c r="M185" s="98"/>
    </row>
    <row r="186" spans="1:13" ht="15">
      <c r="A186" s="83"/>
      <c r="B186" s="99"/>
      <c r="C186" s="36"/>
      <c r="D186" s="36"/>
      <c r="E186" s="100" t="s">
        <v>25</v>
      </c>
      <c r="F186" s="100" t="s">
        <v>61</v>
      </c>
      <c r="G186" s="35"/>
      <c r="H186" s="79">
        <v>0</v>
      </c>
      <c r="I186" s="35"/>
      <c r="K186" s="79">
        <v>16500</v>
      </c>
      <c r="L186" s="79">
        <f>H186-K186</f>
        <v>-16500</v>
      </c>
      <c r="M186" s="98"/>
    </row>
    <row r="187" spans="1:13" ht="15">
      <c r="A187" s="83"/>
      <c r="B187" s="99"/>
      <c r="C187" s="36"/>
      <c r="D187" s="36"/>
      <c r="E187" s="100" t="s">
        <v>38</v>
      </c>
      <c r="F187" s="100" t="s">
        <v>74</v>
      </c>
      <c r="G187" s="35"/>
      <c r="H187" s="79">
        <v>20062.1</v>
      </c>
      <c r="I187" s="35"/>
      <c r="K187" s="79">
        <v>0</v>
      </c>
      <c r="L187" s="79">
        <f>H187-K187</f>
        <v>20062.1</v>
      </c>
      <c r="M187" s="98"/>
    </row>
    <row r="188" spans="1:13" ht="15" hidden="1">
      <c r="A188" s="83"/>
      <c r="B188" s="99"/>
      <c r="C188" s="36">
        <v>3</v>
      </c>
      <c r="D188" s="36"/>
      <c r="E188" s="36"/>
      <c r="F188" s="35"/>
      <c r="G188" s="35"/>
      <c r="H188" s="35"/>
      <c r="I188" s="35"/>
      <c r="K188" s="35"/>
      <c r="L188" s="35"/>
      <c r="M188" s="98"/>
    </row>
    <row r="189" spans="3:13" ht="15" hidden="1">
      <c r="C189">
        <v>2</v>
      </c>
      <c r="F189" s="25"/>
      <c r="H189" s="25"/>
      <c r="K189" s="25"/>
      <c r="L189" s="25"/>
      <c r="M189" s="98"/>
    </row>
    <row r="190" spans="1:13" ht="15">
      <c r="A190" s="38"/>
      <c r="B190" s="21" t="s">
        <v>3</v>
      </c>
      <c r="C190" s="21" t="s">
        <v>89</v>
      </c>
      <c r="D190" s="21"/>
      <c r="E190" s="22"/>
      <c r="F190" s="23"/>
      <c r="G190" s="70">
        <v>3375.87</v>
      </c>
      <c r="H190" s="23">
        <f>SUBTOTAL(9,H191:H196)</f>
        <v>115440.41</v>
      </c>
      <c r="I190" s="70">
        <v>118816.28</v>
      </c>
      <c r="J190" s="23">
        <f>G190+H190-I190</f>
        <v>0</v>
      </c>
      <c r="K190" s="23">
        <f>SUBTOTAL(9,K191:K196)</f>
        <v>0</v>
      </c>
      <c r="L190" s="23">
        <f>H190-K190</f>
        <v>115440.41</v>
      </c>
      <c r="M190" s="121">
        <f>J190-K190</f>
        <v>0</v>
      </c>
    </row>
    <row r="191" spans="1:13" ht="15" hidden="1">
      <c r="A191" s="39"/>
      <c r="B191" s="44"/>
      <c r="C191" s="20"/>
      <c r="D191" s="20"/>
      <c r="E191" s="20"/>
      <c r="F191" s="24"/>
      <c r="H191" s="24"/>
      <c r="K191" s="24"/>
      <c r="L191" s="24"/>
      <c r="M191" s="98"/>
    </row>
    <row r="192" spans="1:13" ht="15">
      <c r="A192" s="40"/>
      <c r="B192" s="45"/>
      <c r="C192" s="109" t="s">
        <v>52</v>
      </c>
      <c r="D192" s="109"/>
      <c r="E192" s="109" t="s">
        <v>107</v>
      </c>
      <c r="F192" s="110"/>
      <c r="G192" s="110">
        <v>3375.87</v>
      </c>
      <c r="H192" s="110">
        <f>SUBTOTAL(9,H193:H195)</f>
        <v>115440.41</v>
      </c>
      <c r="I192" s="110">
        <v>118816.28</v>
      </c>
      <c r="J192" s="111">
        <f>G192+H192-I192</f>
        <v>0</v>
      </c>
      <c r="K192" s="110">
        <f>SUBTOTAL(9,K193:K195)</f>
        <v>0</v>
      </c>
      <c r="L192" s="110">
        <f>H192-K192</f>
        <v>115440.41</v>
      </c>
      <c r="M192" s="111">
        <f>J192-K192</f>
        <v>0</v>
      </c>
    </row>
    <row r="193" spans="1:13" ht="15" hidden="1">
      <c r="A193" s="83"/>
      <c r="B193" s="99"/>
      <c r="C193" s="36"/>
      <c r="D193" s="36"/>
      <c r="E193" s="36"/>
      <c r="F193" s="35"/>
      <c r="G193" s="35"/>
      <c r="H193" s="35"/>
      <c r="I193" s="35"/>
      <c r="K193" s="35"/>
      <c r="L193" s="35"/>
      <c r="M193" s="98"/>
    </row>
    <row r="194" spans="1:13" ht="15">
      <c r="A194" s="83"/>
      <c r="B194" s="99"/>
      <c r="C194" s="36"/>
      <c r="D194" s="36"/>
      <c r="E194" s="100" t="s">
        <v>37</v>
      </c>
      <c r="F194" s="100" t="s">
        <v>109</v>
      </c>
      <c r="G194" s="35"/>
      <c r="H194" s="79">
        <v>115440.41</v>
      </c>
      <c r="I194" s="35"/>
      <c r="K194" s="79">
        <v>0</v>
      </c>
      <c r="L194" s="79">
        <f>H194-K194</f>
        <v>115440.41</v>
      </c>
      <c r="M194" s="98"/>
    </row>
    <row r="195" spans="1:13" ht="15" hidden="1">
      <c r="A195" s="83"/>
      <c r="B195" s="99"/>
      <c r="C195" s="36">
        <v>3</v>
      </c>
      <c r="D195" s="36"/>
      <c r="E195" s="36"/>
      <c r="F195" s="35"/>
      <c r="G195" s="35"/>
      <c r="H195" s="35"/>
      <c r="I195" s="35"/>
      <c r="K195" s="35"/>
      <c r="L195" s="35"/>
      <c r="M195" s="98"/>
    </row>
    <row r="196" spans="3:13" ht="15" hidden="1">
      <c r="C196">
        <v>2</v>
      </c>
      <c r="F196" s="25"/>
      <c r="H196" s="25"/>
      <c r="K196" s="25"/>
      <c r="L196" s="25"/>
      <c r="M196" s="98"/>
    </row>
    <row r="197" spans="1:13" ht="15">
      <c r="A197" s="38"/>
      <c r="B197" s="21" t="s">
        <v>4</v>
      </c>
      <c r="C197" s="21" t="s">
        <v>46</v>
      </c>
      <c r="D197" s="21"/>
      <c r="E197" s="22"/>
      <c r="F197" s="23"/>
      <c r="G197" s="70">
        <v>0</v>
      </c>
      <c r="H197" s="23">
        <f>SUBTOTAL(9,H198:H207)</f>
        <v>4104</v>
      </c>
      <c r="I197" s="70">
        <v>0</v>
      </c>
      <c r="J197" s="23">
        <f>G197+H197-I197</f>
        <v>4104</v>
      </c>
      <c r="K197" s="23">
        <f>SUBTOTAL(9,K198:K207)</f>
        <v>4104</v>
      </c>
      <c r="L197" s="23">
        <f>H197-K197</f>
        <v>0</v>
      </c>
      <c r="M197" s="121">
        <f>J197-K197</f>
        <v>0</v>
      </c>
    </row>
    <row r="198" spans="1:13" ht="15" hidden="1">
      <c r="A198" s="39"/>
      <c r="B198" s="44"/>
      <c r="C198" s="20"/>
      <c r="D198" s="20"/>
      <c r="E198" s="20"/>
      <c r="F198" s="24"/>
      <c r="H198" s="24"/>
      <c r="K198" s="24"/>
      <c r="L198" s="24"/>
      <c r="M198" s="98"/>
    </row>
    <row r="199" spans="1:13" ht="15">
      <c r="A199" s="40"/>
      <c r="B199" s="45"/>
      <c r="C199" s="109" t="s">
        <v>53</v>
      </c>
      <c r="D199" s="109"/>
      <c r="E199" s="109" t="s">
        <v>106</v>
      </c>
      <c r="F199" s="110"/>
      <c r="G199" s="110">
        <v>0</v>
      </c>
      <c r="H199" s="110">
        <f>SUBTOTAL(9,H200:H206)</f>
        <v>4104</v>
      </c>
      <c r="I199" s="110">
        <v>0</v>
      </c>
      <c r="J199" s="111">
        <f>G199+H199-I199</f>
        <v>4104</v>
      </c>
      <c r="K199" s="110">
        <f>SUBTOTAL(9,K200:K206)</f>
        <v>4104</v>
      </c>
      <c r="L199" s="110">
        <f>H199-K199</f>
        <v>0</v>
      </c>
      <c r="M199" s="111">
        <f>J199-K199</f>
        <v>0</v>
      </c>
    </row>
    <row r="200" spans="1:13" ht="15" hidden="1">
      <c r="A200" s="83"/>
      <c r="B200" s="99"/>
      <c r="C200" s="36"/>
      <c r="D200" s="36"/>
      <c r="E200" s="36"/>
      <c r="F200" s="35"/>
      <c r="G200" s="35"/>
      <c r="H200" s="35"/>
      <c r="I200" s="35"/>
      <c r="K200" s="35"/>
      <c r="L200" s="35"/>
      <c r="M200" s="98"/>
    </row>
    <row r="201" spans="1:13" ht="15">
      <c r="A201" s="83"/>
      <c r="B201" s="99"/>
      <c r="C201" s="36"/>
      <c r="D201" s="36"/>
      <c r="E201" s="100" t="s">
        <v>13</v>
      </c>
      <c r="F201" s="100" t="s">
        <v>92</v>
      </c>
      <c r="G201" s="35"/>
      <c r="H201" s="79">
        <v>0</v>
      </c>
      <c r="I201" s="35"/>
      <c r="K201" s="79">
        <v>1000</v>
      </c>
      <c r="L201" s="79">
        <f>H201-K201</f>
        <v>-1000</v>
      </c>
      <c r="M201" s="98"/>
    </row>
    <row r="202" spans="1:13" ht="15">
      <c r="A202" s="83"/>
      <c r="B202" s="99"/>
      <c r="C202" s="36"/>
      <c r="D202" s="36"/>
      <c r="E202" s="100" t="s">
        <v>23</v>
      </c>
      <c r="F202" s="100" t="s">
        <v>77</v>
      </c>
      <c r="G202" s="35"/>
      <c r="H202" s="79">
        <v>0</v>
      </c>
      <c r="I202" s="35"/>
      <c r="K202" s="79">
        <v>1209</v>
      </c>
      <c r="L202" s="79">
        <f>H202-K202</f>
        <v>-1209</v>
      </c>
      <c r="M202" s="98"/>
    </row>
    <row r="203" spans="1:13" ht="15">
      <c r="A203" s="83"/>
      <c r="B203" s="99"/>
      <c r="C203" s="36"/>
      <c r="D203" s="36"/>
      <c r="E203" s="100" t="s">
        <v>25</v>
      </c>
      <c r="F203" s="100" t="s">
        <v>61</v>
      </c>
      <c r="G203" s="35"/>
      <c r="H203" s="79">
        <v>0</v>
      </c>
      <c r="I203" s="35"/>
      <c r="K203" s="79">
        <v>895</v>
      </c>
      <c r="L203" s="79">
        <f>H203-K203</f>
        <v>-895</v>
      </c>
      <c r="M203" s="98"/>
    </row>
    <row r="204" spans="1:13" ht="15">
      <c r="A204" s="83"/>
      <c r="B204" s="99"/>
      <c r="C204" s="36"/>
      <c r="D204" s="36"/>
      <c r="E204" s="100" t="s">
        <v>29</v>
      </c>
      <c r="F204" s="100" t="s">
        <v>83</v>
      </c>
      <c r="G204" s="35"/>
      <c r="H204" s="79">
        <v>0</v>
      </c>
      <c r="I204" s="35"/>
      <c r="K204" s="79">
        <v>1000</v>
      </c>
      <c r="L204" s="79">
        <f>H204-K204</f>
        <v>-1000</v>
      </c>
      <c r="M204" s="98"/>
    </row>
    <row r="205" spans="1:13" ht="15">
      <c r="A205" s="83"/>
      <c r="B205" s="99"/>
      <c r="C205" s="36"/>
      <c r="D205" s="36"/>
      <c r="E205" s="100" t="s">
        <v>39</v>
      </c>
      <c r="F205" s="100" t="s">
        <v>79</v>
      </c>
      <c r="G205" s="35"/>
      <c r="H205" s="79">
        <v>4104</v>
      </c>
      <c r="I205" s="35"/>
      <c r="K205" s="79">
        <v>0</v>
      </c>
      <c r="L205" s="79">
        <f>H205-K205</f>
        <v>4104</v>
      </c>
      <c r="M205" s="98"/>
    </row>
    <row r="206" spans="1:13" ht="15" hidden="1">
      <c r="A206" s="83"/>
      <c r="B206" s="99"/>
      <c r="C206" s="36">
        <v>3</v>
      </c>
      <c r="D206" s="36"/>
      <c r="E206" s="36"/>
      <c r="F206" s="35"/>
      <c r="G206" s="35"/>
      <c r="H206" s="35"/>
      <c r="I206" s="35"/>
      <c r="K206" s="35"/>
      <c r="L206" s="35"/>
      <c r="M206" s="98"/>
    </row>
    <row r="207" spans="3:13" ht="15" hidden="1">
      <c r="C207">
        <v>2</v>
      </c>
      <c r="F207" s="25"/>
      <c r="H207" s="25"/>
      <c r="K207" s="25"/>
      <c r="L207" s="25"/>
      <c r="M207" s="98"/>
    </row>
    <row r="208" spans="3:13" ht="15" hidden="1">
      <c r="C208">
        <v>1</v>
      </c>
      <c r="F208" s="25"/>
      <c r="H208" s="25"/>
      <c r="K208" s="25"/>
      <c r="L208" s="25"/>
      <c r="M208" s="98"/>
    </row>
    <row r="209" spans="3:13" ht="15" hidden="1">
      <c r="C209" t="s">
        <v>0</v>
      </c>
      <c r="F209" s="25"/>
      <c r="H209" s="25"/>
      <c r="K209" s="25"/>
      <c r="L209" s="25"/>
      <c r="M209" s="98"/>
    </row>
    <row r="210" spans="1:13" ht="15">
      <c r="A210" s="14" t="s">
        <v>54</v>
      </c>
      <c r="B210" s="14"/>
      <c r="C210" s="14"/>
      <c r="D210" s="14"/>
      <c r="E210" s="14"/>
      <c r="F210" s="15"/>
      <c r="G210" s="15">
        <f>F124</f>
        <v>23313.77</v>
      </c>
      <c r="H210" s="15">
        <f>SUBTOTAL(9,H138:H209)</f>
        <v>2917887.45</v>
      </c>
      <c r="I210" s="15">
        <f>F125</f>
        <v>118816.28</v>
      </c>
      <c r="J210" s="15">
        <f>G210+H210-I210</f>
        <v>2822384.9400000004</v>
      </c>
      <c r="K210" s="15">
        <f>SUBTOTAL(9,K138:K209)</f>
        <v>2822384.94</v>
      </c>
      <c r="L210" s="15">
        <f>H210-K210</f>
        <v>95502.51000000024</v>
      </c>
      <c r="M210" s="15">
        <f>J210-K210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korisnik</cp:lastModifiedBy>
  <cp:lastPrinted>2014-09-25T12:49:42Z</cp:lastPrinted>
  <dcterms:created xsi:type="dcterms:W3CDTF">2014-09-10T12:00:17Z</dcterms:created>
  <dcterms:modified xsi:type="dcterms:W3CDTF">2022-06-15T09:39:04Z</dcterms:modified>
  <cp:category/>
  <cp:version/>
  <cp:contentType/>
  <cp:contentStatus/>
</cp:coreProperties>
</file>